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sonus hifi\Desktop\S.F STOCK\"/>
    </mc:Choice>
  </mc:AlternateContent>
  <xr:revisionPtr revIDLastSave="0" documentId="13_ncr:1_{075259C2-2D79-4F8B-9E46-B0B12C71185D}" xr6:coauthVersionLast="47" xr6:coauthVersionMax="47" xr10:uidLastSave="{00000000-0000-0000-0000-000000000000}"/>
  <bookViews>
    <workbookView xWindow="-120" yWindow="-120" windowWidth="25440" windowHeight="15390" tabRatio="399" activeTab="1" xr2:uid="{00000000-000D-0000-FFFF-FFFF00000000}"/>
  </bookViews>
  <sheets>
    <sheet name="Sf Retail Price" sheetId="1" state="hidden" r:id="rId1"/>
    <sheet name="Sf Order form" sheetId="2" r:id="rId2"/>
    <sheet name="Φύλλο2" sheetId="3" r:id="rId3"/>
  </sheets>
  <definedNames>
    <definedName name="_xlnm._FilterDatabase" localSheetId="0" hidden="1">'Sf Retail Price'!$A$2:$G$94</definedName>
    <definedName name="_xlnm.Print_Area" localSheetId="0">'Sf Retail Price'!$A$1:$H$94</definedName>
    <definedName name="_xlnm.Print_Titles" localSheetId="1">'Sf Order form'!$5:$5</definedName>
    <definedName name="_xlnm.Print_Titles" localSheetId="0">'Sf Retail Price'!$2:$2</definedName>
    <definedName name="ShipV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717426705" val="982" rev="124" revOS="4" revMin="124" revMax="0"/>
      <pm:docPrefs xmlns:pm="smNativeData" id="1717426705" fixedDigits="0" showNotice="1" showFrameBounds="1" autoChart="1" recalcOnPrint="1" recalcOnCopy="1" finalRounding="1" compatTextArt="1" tab="567" useDefinedPrintRange="1" printArea="currentSheet"/>
      <pm:compatibility xmlns:pm="smNativeData" id="1717426705" overlapCells="1"/>
      <pm:defCurrency xmlns:pm="smNativeData" id="1717426705"/>
    </ext>
  </extLst>
</workbook>
</file>

<file path=xl/calcChain.xml><?xml version="1.0" encoding="utf-8"?>
<calcChain xmlns="http://schemas.openxmlformats.org/spreadsheetml/2006/main">
  <c r="I45" i="2" l="1"/>
  <c r="H4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59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G16" i="1" s="1"/>
  <c r="F15" i="1"/>
  <c r="G15" i="1" s="1"/>
  <c r="F14" i="1"/>
  <c r="G14" i="1" s="1"/>
  <c r="G13" i="1"/>
  <c r="G12" i="1"/>
  <c r="G11" i="1"/>
  <c r="G10" i="1"/>
  <c r="G9" i="1"/>
  <c r="G8" i="1"/>
  <c r="G7" i="1"/>
  <c r="G6" i="1"/>
  <c r="G5" i="1"/>
  <c r="G4" i="1"/>
  <c r="G3" i="1"/>
  <c r="I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F2" authorId="0" shapeId="0" xr:uid="{00000000-0006-0000-0000-000001000000}">
      <text>
        <r>
          <rPr>
            <b/>
            <sz val="9"/>
            <rFont val="Tahoma"/>
            <family val="2"/>
            <charset val="161"/>
          </rPr>
          <t>Enrico Righetto:</t>
        </r>
        <r>
          <rPr>
            <sz val="9"/>
            <rFont val="Tahoma"/>
            <family val="2"/>
            <charset val="161"/>
          </rPr>
          <t xml:space="preserve">
NEW PRICE LIST VALID FROM 1ST MARCH 2016</t>
        </r>
      </text>
    </comment>
  </commentList>
</comments>
</file>

<file path=xl/sharedStrings.xml><?xml version="1.0" encoding="utf-8"?>
<sst xmlns="http://schemas.openxmlformats.org/spreadsheetml/2006/main" count="548" uniqueCount="211">
  <si>
    <t>ITEM CODE</t>
  </si>
  <si>
    <t>COLLECTION</t>
  </si>
  <si>
    <t>MODEL</t>
  </si>
  <si>
    <t>FINISH</t>
  </si>
  <si>
    <t>SF MSRP €</t>
  </si>
  <si>
    <t>INC %</t>
  </si>
  <si>
    <t xml:space="preserve">RETAIL </t>
  </si>
  <si>
    <t>DIF12DRFI</t>
  </si>
  <si>
    <t>AIDA</t>
  </si>
  <si>
    <t>Aida</t>
  </si>
  <si>
    <t>Red</t>
  </si>
  <si>
    <t>DIF12DWFI</t>
  </si>
  <si>
    <t>Wood (Walnut)</t>
  </si>
  <si>
    <t>DIF170RFI</t>
  </si>
  <si>
    <t>LILIUM</t>
  </si>
  <si>
    <t>Lilium</t>
  </si>
  <si>
    <t>DIF170WFI</t>
  </si>
  <si>
    <t>Walnut</t>
  </si>
  <si>
    <t>DIF170BFI</t>
  </si>
  <si>
    <t>Black</t>
  </si>
  <si>
    <t>DIF170SFI</t>
  </si>
  <si>
    <t>White</t>
  </si>
  <si>
    <t>DIF170GFI</t>
  </si>
  <si>
    <t>Gold</t>
  </si>
  <si>
    <t>DIF201RFI</t>
  </si>
  <si>
    <t>HOMAGE</t>
  </si>
  <si>
    <t>Il Cremonese</t>
  </si>
  <si>
    <t>DIF201WFI</t>
  </si>
  <si>
    <t>DIFR35FIN</t>
  </si>
  <si>
    <t>Elipsa</t>
  </si>
  <si>
    <t>Red Violin</t>
  </si>
  <si>
    <t>DIFR34FIN</t>
  </si>
  <si>
    <t xml:space="preserve">Stradivari Homage </t>
  </si>
  <si>
    <t>Red High Gloss</t>
  </si>
  <si>
    <t>DIF11PRFI</t>
  </si>
  <si>
    <t>Guarneri Evolution</t>
  </si>
  <si>
    <t>Piano Black</t>
  </si>
  <si>
    <t>DIF11BRFI</t>
  </si>
  <si>
    <t>Red (Metal Satin Black)</t>
  </si>
  <si>
    <t xml:space="preserve">CLN110FIN      </t>
  </si>
  <si>
    <t>Evolution Stand</t>
  </si>
  <si>
    <t>-</t>
  </si>
  <si>
    <t>DIF10PRFI</t>
  </si>
  <si>
    <t>Amati Futura</t>
  </si>
  <si>
    <t>DIF10BRFI</t>
  </si>
  <si>
    <t>DIF15PRFI</t>
  </si>
  <si>
    <t>Homage Vox</t>
  </si>
  <si>
    <t>DIF15BRFI</t>
  </si>
  <si>
    <t>DIF140GFI</t>
  </si>
  <si>
    <t>OLYMPICA</t>
  </si>
  <si>
    <t>Olympica I</t>
  </si>
  <si>
    <t>Graphite</t>
  </si>
  <si>
    <t>DIF140WFI</t>
  </si>
  <si>
    <t>Wood</t>
  </si>
  <si>
    <t>DIF140BFI</t>
  </si>
  <si>
    <t>DIF141GFI</t>
  </si>
  <si>
    <t>Olympica II</t>
  </si>
  <si>
    <t>DIF141WFI</t>
  </si>
  <si>
    <t>DIF141BFI</t>
  </si>
  <si>
    <t>DIF142GFI</t>
  </si>
  <si>
    <t>Olympica III</t>
  </si>
  <si>
    <t>DIF142WFI</t>
  </si>
  <si>
    <t>DIF142BFI</t>
  </si>
  <si>
    <t>CLN140FIN</t>
  </si>
  <si>
    <t>Olympica Stand</t>
  </si>
  <si>
    <t>DIF144GFI</t>
  </si>
  <si>
    <t>Olympica Center</t>
  </si>
  <si>
    <t>DIF144WFI</t>
  </si>
  <si>
    <t>DIF144BFI</t>
  </si>
  <si>
    <t>CLN144FIN</t>
  </si>
  <si>
    <t>Olympica Center Stand</t>
  </si>
  <si>
    <t>DIF180FIN</t>
  </si>
  <si>
    <t>CHAMELEON</t>
  </si>
  <si>
    <t>Chameleon B (bookshelf)</t>
  </si>
  <si>
    <t>KIT180BFi</t>
  </si>
  <si>
    <t>Set 4 side panels</t>
  </si>
  <si>
    <t>KIT180WFI</t>
  </si>
  <si>
    <t>KIT180RFI</t>
  </si>
  <si>
    <t>KIT180OFI</t>
  </si>
  <si>
    <t>Orange</t>
  </si>
  <si>
    <t>KIT180GFI</t>
  </si>
  <si>
    <t>Metal Grey</t>
  </si>
  <si>
    <t>KIT180TFI</t>
  </si>
  <si>
    <t>Metal Blue</t>
  </si>
  <si>
    <t>KIT180CFI</t>
  </si>
  <si>
    <t>DIF181FIN</t>
  </si>
  <si>
    <t>Chameleon T (Tower)</t>
  </si>
  <si>
    <t>KIT181BFi</t>
  </si>
  <si>
    <t>KIT181WFI</t>
  </si>
  <si>
    <t>KIT181RFI</t>
  </si>
  <si>
    <t>KIT181OFI</t>
  </si>
  <si>
    <t>KIT181GFI</t>
  </si>
  <si>
    <t>KIT181TFI</t>
  </si>
  <si>
    <t>KIT181CFI</t>
  </si>
  <si>
    <t>DIF182FIN</t>
  </si>
  <si>
    <t>Chameleon C (Center)</t>
  </si>
  <si>
    <t>KIT182BFi</t>
  </si>
  <si>
    <t>Set 2 side panels</t>
  </si>
  <si>
    <t>KIT182WFI</t>
  </si>
  <si>
    <t>KIT182RFI</t>
  </si>
  <si>
    <t>KIT182OFI</t>
  </si>
  <si>
    <t>KIT182GFI</t>
  </si>
  <si>
    <t>KIT182TFI</t>
  </si>
  <si>
    <t>KIT182CFI</t>
  </si>
  <si>
    <t>CLN180FIN</t>
  </si>
  <si>
    <t>Unicum stand</t>
  </si>
  <si>
    <t>NEW</t>
  </si>
  <si>
    <t>DIF190FIN</t>
  </si>
  <si>
    <t>PRINCIPIA</t>
  </si>
  <si>
    <t>PRINCIPIA 1</t>
  </si>
  <si>
    <t>DIF191FIN</t>
  </si>
  <si>
    <t>PRINCIPIA 3</t>
  </si>
  <si>
    <t>DIF192FIN</t>
  </si>
  <si>
    <t>PRINCIPIA 5</t>
  </si>
  <si>
    <t>DIF193FIN</t>
  </si>
  <si>
    <t>PRINCIPIA 7</t>
  </si>
  <si>
    <t>DIF194FIN</t>
  </si>
  <si>
    <t>PRINCIPIA CENTER</t>
  </si>
  <si>
    <t>DIF132BFI</t>
  </si>
  <si>
    <t>VENERE</t>
  </si>
  <si>
    <t>Venere 1.5</t>
  </si>
  <si>
    <t>DIF132WFI</t>
  </si>
  <si>
    <t>DIF132RFI</t>
  </si>
  <si>
    <t>DIF131BFI</t>
  </si>
  <si>
    <t>Venere 2.0</t>
  </si>
  <si>
    <t>DIF131WFI</t>
  </si>
  <si>
    <t>DIF131RFI</t>
  </si>
  <si>
    <t>DIF130BFI</t>
  </si>
  <si>
    <t>Venere 2.5</t>
  </si>
  <si>
    <t>DIF130WFI</t>
  </si>
  <si>
    <t>DIF130RFI</t>
  </si>
  <si>
    <t>DIF134BFI</t>
  </si>
  <si>
    <t>Venere 3.0</t>
  </si>
  <si>
    <t>DIF134WFI</t>
  </si>
  <si>
    <t>DIF134RFI</t>
  </si>
  <si>
    <t>DIF136BFI</t>
  </si>
  <si>
    <t>Venere S (Signature)</t>
  </si>
  <si>
    <t>DIF136WFI</t>
  </si>
  <si>
    <t>DIF136RFI</t>
  </si>
  <si>
    <t>DIF133BFI</t>
  </si>
  <si>
    <t>Venere Center</t>
  </si>
  <si>
    <t>DIF133WFI</t>
  </si>
  <si>
    <t>DIF133RFI</t>
  </si>
  <si>
    <t>DIF135BFI</t>
  </si>
  <si>
    <t>Venere on Wall</t>
  </si>
  <si>
    <t>DIF135WFI</t>
  </si>
  <si>
    <t>DIF135RFI</t>
  </si>
  <si>
    <t>CLN131FIN</t>
  </si>
  <si>
    <t>Venere Stand</t>
  </si>
  <si>
    <t>ADV500FIN</t>
  </si>
  <si>
    <t>mktg materials</t>
  </si>
  <si>
    <t>Wood Finishes display</t>
  </si>
  <si>
    <t>ADV602FIN</t>
  </si>
  <si>
    <t>Chameleon Side Panels Display</t>
  </si>
  <si>
    <t>SBWS02BFI</t>
  </si>
  <si>
    <t>SUMIKO</t>
  </si>
  <si>
    <t>S0 220V</t>
  </si>
  <si>
    <t>SBWS02WFI</t>
  </si>
  <si>
    <t>SBWS52BFI</t>
  </si>
  <si>
    <t>S5 220V</t>
  </si>
  <si>
    <t>SBWS52WFI</t>
  </si>
  <si>
    <t xml:space="preserve">SBWS92BFI         </t>
  </si>
  <si>
    <t>S9 220V</t>
  </si>
  <si>
    <t>SBWS92WFI</t>
  </si>
  <si>
    <t>Collection</t>
  </si>
  <si>
    <t>u.m.</t>
  </si>
  <si>
    <t>Model</t>
  </si>
  <si>
    <t>Finish</t>
  </si>
  <si>
    <t xml:space="preserve">MSRP EUR </t>
  </si>
  <si>
    <t>Discount</t>
  </si>
  <si>
    <t>Total</t>
  </si>
  <si>
    <t>Homage</t>
  </si>
  <si>
    <t>pairs</t>
  </si>
  <si>
    <t>AMATI TRADITION</t>
  </si>
  <si>
    <t>Wengè</t>
  </si>
  <si>
    <t>Liuto</t>
  </si>
  <si>
    <t>Liuto Monitor</t>
  </si>
  <si>
    <t>unit</t>
  </si>
  <si>
    <t>Smart</t>
  </si>
  <si>
    <t>Black leather</t>
  </si>
  <si>
    <t>Monitor stands</t>
  </si>
  <si>
    <t>Toy</t>
  </si>
  <si>
    <t>Toy speaker</t>
  </si>
  <si>
    <t xml:space="preserve">Toy </t>
  </si>
  <si>
    <t>Toy Center</t>
  </si>
  <si>
    <t>Chameleon</t>
  </si>
  <si>
    <t>Cham. B Set 4 side panels</t>
  </si>
  <si>
    <t>Chameleon Unicum stand</t>
  </si>
  <si>
    <t>Cham. T Set 4 side panels</t>
  </si>
  <si>
    <t>Principia</t>
  </si>
  <si>
    <t>Principia 1</t>
  </si>
  <si>
    <t>Principia 3</t>
  </si>
  <si>
    <t>Principia 5</t>
  </si>
  <si>
    <t>Principia 7</t>
  </si>
  <si>
    <t>Sonetto</t>
  </si>
  <si>
    <t>Sonetto I</t>
  </si>
  <si>
    <t>Sonetto II</t>
  </si>
  <si>
    <t>Sonetto III</t>
  </si>
  <si>
    <t>Sonetto VIII</t>
  </si>
  <si>
    <t>Sonetto Stand</t>
  </si>
  <si>
    <t xml:space="preserve">Lumina </t>
  </si>
  <si>
    <t>Lumina I</t>
  </si>
  <si>
    <t>Lumina II</t>
  </si>
  <si>
    <t>Wenge</t>
  </si>
  <si>
    <t>Lumina III</t>
  </si>
  <si>
    <t>Lumina V</t>
  </si>
  <si>
    <t>All in one</t>
  </si>
  <si>
    <t>Omnia</t>
  </si>
  <si>
    <t>Qty</t>
  </si>
  <si>
    <t>PC 562</t>
  </si>
  <si>
    <t>Wallmount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</si>
</sst>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[$€-2]\ * #,##0.00_-;\-[$€-2]\ * #,##0.00_-;_-[$€-2]\ * \-??_-"/>
    <numFmt numFmtId="165" formatCode="_-* #,##0_-;\-* #,##0_-;_-* \-_-;_-@_-"/>
    <numFmt numFmtId="166" formatCode="_(&quot;Euro &quot;* #,##0_);_(&quot;Euro &quot;* \(#,##0\);_(&quot;Euro &quot;* \-_);_(@_)"/>
    <numFmt numFmtId="167" formatCode="&quot;€ &quot;#,##0;&quot;-€ &quot;#,##0"/>
    <numFmt numFmtId="168" formatCode="0.0%"/>
    <numFmt numFmtId="169" formatCode="m/d/yyyy"/>
    <numFmt numFmtId="170" formatCode="#,##0.00\ [$€-1]"/>
  </numFmts>
  <fonts count="26" x14ac:knownFonts="1"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trike/>
      <sz val="10"/>
      <color rgb="FF000000"/>
      <name val="Arial"/>
      <family val="2"/>
      <charset val="161"/>
    </font>
    <font>
      <sz val="12"/>
      <color rgb="FF000000"/>
      <name val="Calibri"/>
      <family val="2"/>
      <charset val="161"/>
    </font>
    <font>
      <b/>
      <sz val="16"/>
      <color rgb="FF000000"/>
      <name val="Arial"/>
      <family val="2"/>
      <charset val="161"/>
    </font>
    <font>
      <b/>
      <i/>
      <sz val="12"/>
      <color rgb="FF000000"/>
      <name val="Arial"/>
      <family val="2"/>
      <charset val="161"/>
    </font>
    <font>
      <u/>
      <sz val="11"/>
      <color rgb="FF0000FF"/>
      <name val="Calibri"/>
      <family val="2"/>
      <charset val="161"/>
    </font>
    <font>
      <u/>
      <sz val="8"/>
      <color rgb="FF0000D4"/>
      <name val="Arial"/>
      <family val="2"/>
      <charset val="161"/>
    </font>
    <font>
      <sz val="12"/>
      <color rgb="FF000000"/>
      <name val="Arial"/>
      <family val="2"/>
      <charset val="161"/>
    </font>
    <font>
      <b/>
      <sz val="12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3"/>
      <color rgb="FF000000"/>
      <name val="Arial"/>
      <family val="2"/>
      <charset val="161"/>
    </font>
    <font>
      <b/>
      <sz val="13"/>
      <color rgb="FF000000"/>
      <name val="Arial"/>
      <family val="2"/>
      <charset val="161"/>
    </font>
    <font>
      <b/>
      <i/>
      <sz val="10"/>
      <color rgb="FF000000"/>
      <name val="Arial"/>
      <family val="2"/>
      <charset val="161"/>
    </font>
    <font>
      <i/>
      <sz val="10"/>
      <color rgb="FF000000"/>
      <name val="Arial"/>
      <family val="2"/>
      <charset val="161"/>
    </font>
    <font>
      <b/>
      <sz val="13"/>
      <color rgb="FFFF0000"/>
      <name val="Arial"/>
      <family val="2"/>
      <charset val="161"/>
    </font>
    <font>
      <b/>
      <sz val="13"/>
      <color rgb="FFE26B0A"/>
      <name val="Arial"/>
      <family val="2"/>
      <charset val="161"/>
    </font>
    <font>
      <b/>
      <sz val="13"/>
      <color rgb="FF7E7E7E"/>
      <name val="Arial"/>
      <family val="2"/>
      <charset val="161"/>
    </font>
    <font>
      <b/>
      <sz val="13"/>
      <color rgb="FF0070C0"/>
      <name val="Arial"/>
      <family val="2"/>
      <charset val="161"/>
    </font>
    <font>
      <b/>
      <sz val="13"/>
      <color rgb="FF00206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12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B5B5B5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23" fillId="0" borderId="0" applyFill="0" applyBorder="0" applyAlignment="0" applyProtection="0"/>
    <xf numFmtId="165" fontId="23" fillId="0" borderId="0" applyFill="0" applyBorder="0" applyAlignment="0" applyProtection="0"/>
    <xf numFmtId="0" fontId="1" fillId="0" borderId="0"/>
    <xf numFmtId="166" fontId="23" fillId="0" borderId="0" applyFill="0" applyBorder="0" applyAlignment="0" applyProtection="0"/>
    <xf numFmtId="9" fontId="1" fillId="0" borderId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3"/>
    <xf numFmtId="169" fontId="2" fillId="0" borderId="0" xfId="0" applyNumberFormat="1" applyFont="1" applyAlignment="1">
      <alignment wrapText="1"/>
    </xf>
    <xf numFmtId="169" fontId="1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1" fillId="0" borderId="0" xfId="0" applyFont="1"/>
    <xf numFmtId="169" fontId="3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8" fillId="0" borderId="0" xfId="6" applyFont="1" applyAlignment="1">
      <alignment vertical="center" wrapText="1"/>
    </xf>
    <xf numFmtId="0" fontId="9" fillId="0" borderId="0" xfId="0" applyFont="1"/>
    <xf numFmtId="0" fontId="9" fillId="0" borderId="0" xfId="0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169" fontId="14" fillId="0" borderId="0" xfId="0" applyNumberFormat="1" applyFont="1" applyAlignment="1">
      <alignment wrapText="1"/>
    </xf>
    <xf numFmtId="168" fontId="15" fillId="0" borderId="0" xfId="5" applyNumberFormat="1" applyFont="1"/>
    <xf numFmtId="3" fontId="2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1" fillId="3" borderId="2" xfId="0" applyNumberFormat="1" applyFont="1" applyFill="1" applyBorder="1"/>
    <xf numFmtId="3" fontId="2" fillId="0" borderId="0" xfId="0" applyNumberFormat="1" applyFont="1" applyAlignment="1">
      <alignment wrapText="1"/>
    </xf>
    <xf numFmtId="0" fontId="12" fillId="0" borderId="3" xfId="0" applyFont="1" applyBorder="1" applyAlignment="1">
      <alignment vertical="center"/>
    </xf>
    <xf numFmtId="167" fontId="13" fillId="0" borderId="3" xfId="0" applyNumberFormat="1" applyFont="1" applyBorder="1" applyAlignment="1" applyProtection="1">
      <alignment horizontal="left" vertical="center"/>
      <protection locked="0"/>
    </xf>
    <xf numFmtId="167" fontId="12" fillId="0" borderId="3" xfId="0" applyNumberFormat="1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167" fontId="16" fillId="0" borderId="3" xfId="0" applyNumberFormat="1" applyFont="1" applyBorder="1" applyAlignment="1" applyProtection="1">
      <alignment horizontal="left" vertical="center"/>
      <protection locked="0"/>
    </xf>
    <xf numFmtId="167" fontId="17" fillId="0" borderId="3" xfId="0" applyNumberFormat="1" applyFont="1" applyBorder="1" applyAlignment="1" applyProtection="1">
      <alignment horizontal="left" vertical="center"/>
      <protection locked="0"/>
    </xf>
    <xf numFmtId="167" fontId="18" fillId="0" borderId="3" xfId="0" applyNumberFormat="1" applyFont="1" applyBorder="1" applyAlignment="1" applyProtection="1">
      <alignment horizontal="left" vertical="center"/>
      <protection locked="0"/>
    </xf>
    <xf numFmtId="167" fontId="19" fillId="0" borderId="3" xfId="0" applyNumberFormat="1" applyFont="1" applyBorder="1" applyAlignment="1" applyProtection="1">
      <alignment horizontal="left" vertical="center"/>
      <protection locked="0"/>
    </xf>
    <xf numFmtId="167" fontId="12" fillId="0" borderId="3" xfId="0" applyNumberFormat="1" applyFont="1" applyBorder="1" applyAlignment="1" applyProtection="1">
      <alignment vertical="center"/>
      <protection locked="0"/>
    </xf>
    <xf numFmtId="170" fontId="13" fillId="0" borderId="3" xfId="0" applyNumberFormat="1" applyFont="1" applyBorder="1" applyAlignment="1">
      <alignment vertical="center"/>
    </xf>
    <xf numFmtId="170" fontId="20" fillId="0" borderId="3" xfId="0" applyNumberFormat="1" applyFont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67" fontId="13" fillId="0" borderId="4" xfId="0" applyNumberFormat="1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170" fontId="13" fillId="0" borderId="4" xfId="0" applyNumberFormat="1" applyFont="1" applyBorder="1" applyAlignment="1">
      <alignment vertical="center"/>
    </xf>
    <xf numFmtId="0" fontId="9" fillId="0" borderId="4" xfId="0" applyFont="1" applyBorder="1"/>
    <xf numFmtId="170" fontId="12" fillId="0" borderId="3" xfId="0" applyNumberFormat="1" applyFont="1" applyBorder="1" applyAlignment="1">
      <alignment horizontal="center" vertical="center"/>
    </xf>
    <xf numFmtId="170" fontId="1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167" fontId="2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vertical="center"/>
    </xf>
    <xf numFmtId="167" fontId="13" fillId="0" borderId="5" xfId="0" applyNumberFormat="1" applyFont="1" applyBorder="1" applyAlignment="1" applyProtection="1">
      <alignment horizontal="left" vertical="center"/>
      <protection locked="0"/>
    </xf>
    <xf numFmtId="167" fontId="12" fillId="0" borderId="5" xfId="0" applyNumberFormat="1" applyFont="1" applyBorder="1" applyAlignment="1" applyProtection="1">
      <alignment horizontal="left" vertical="center"/>
      <protection locked="0"/>
    </xf>
    <xf numFmtId="170" fontId="13" fillId="0" borderId="5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170" fontId="1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167" fontId="13" fillId="0" borderId="7" xfId="0" applyNumberFormat="1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170" fontId="13" fillId="0" borderId="7" xfId="0" applyNumberFormat="1" applyFont="1" applyBorder="1" applyAlignment="1">
      <alignment vertical="center"/>
    </xf>
    <xf numFmtId="0" fontId="9" fillId="0" borderId="7" xfId="0" applyFont="1" applyBorder="1"/>
    <xf numFmtId="3" fontId="10" fillId="0" borderId="7" xfId="0" applyNumberFormat="1" applyFont="1" applyBorder="1" applyAlignment="1">
      <alignment horizontal="center" vertical="center"/>
    </xf>
    <xf numFmtId="170" fontId="22" fillId="0" borderId="7" xfId="0" applyNumberFormat="1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7">
    <cellStyle name="Euro" xfId="1" xr:uid="{00000000-0005-0000-0000-000001000000}"/>
    <cellStyle name="Migliaia (0)_RIC. GENERALE" xfId="2" xr:uid="{00000000-0005-0000-0000-000002000000}"/>
    <cellStyle name="Normale 2" xfId="3" xr:uid="{00000000-0005-0000-0000-000003000000}"/>
    <cellStyle name="Valuta (0)_EXPORT" xfId="4" xr:uid="{00000000-0005-0000-0000-000004000000}"/>
    <cellStyle name="Κανονικό" xfId="0" builtinId="0" customBuiltin="1"/>
    <cellStyle name="Ποσοστό" xfId="5" builtinId="5" customBuiltin="1"/>
    <cellStyle name="Υπερ-σύνδεση" xfId="6" builtinId="8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7426705" count="1">
        <pm:charStyle name="Κανονικό" fontId="0" Id="1"/>
      </pm:charStyles>
      <pm:colors xmlns:pm="smNativeData" id="1717426705" count="49">
        <pm:color name="Χρώμα 24" rgb="0000D4"/>
        <pm:color name="Χρώμα 25" rgb="E26B0A"/>
        <pm:color name="Χρώμα 26" rgb="7E7E7E"/>
        <pm:color name="Χρώμα 27" rgb="0070C0"/>
        <pm:color name="Χρώμα 28" rgb="663300"/>
        <pm:color name="Χρώμα 29" rgb="002060"/>
        <pm:color name="Χρώμα 30" rgb="A5A5A5"/>
        <pm:color name="Χρώμα 31" rgb="D8D8D8"/>
        <pm:color name="Χρώμα 32" rgb="92D050"/>
        <pm:color name="Λουλακί" rgb="333399"/>
        <pm:color name="Απαλό μπλε" rgb="99CCFF"/>
        <pm:color name="Χρώμα 35" rgb="4F81BD"/>
        <pm:color name="Χρώμα 36" rgb="366092"/>
        <pm:color name="Χρώμα 37" rgb="DCE6F1"/>
        <pm:color name="Χρώμα 38" rgb="C0504D"/>
        <pm:color name="Χρώμα 39" rgb="963634"/>
        <pm:color name="Χρώμα 40" rgb="F2DCDB"/>
        <pm:color name="Χρώμα 41" rgb="9BBB59"/>
        <pm:color name="Χρώμα 42" rgb="76933C"/>
        <pm:color name="Χρώμα 43" rgb="EBF1DC"/>
        <pm:color name="Χρώμα 44" rgb="8064A2"/>
        <pm:color name="Χρώμα 45" rgb="60497A"/>
        <pm:color name="Χρώμα 46" rgb="E4DFEC"/>
        <pm:color name="Χρώμα 47" rgb="4BACC6"/>
        <pm:color name="Χρώμα 48" rgb="31869B"/>
        <pm:color name="Χρώμα 49" rgb="DAEEF3"/>
        <pm:color name="Χρώμα 50" rgb="F79646"/>
        <pm:color name="Χρώμα 51" rgb="FDE9D9"/>
        <pm:color name="Χρώμα 52" rgb="95B3D7"/>
        <pm:color name="Χρώμα 53" rgb="DA9694"/>
        <pm:color name="Χρώμα 54" rgb="C2D69A"/>
        <pm:color name="Χρώμα 55" rgb="B1A0C7"/>
        <pm:color name="Χρώμα 56" rgb="92CDDC"/>
        <pm:color name="Χρώμα 57" rgb="FABF8F"/>
        <pm:color name="Χρώμα 58" rgb="B8CCE4"/>
        <pm:color name="Χρώμα 59" rgb="E6B8B7"/>
        <pm:color name="Χρώμα 60" rgb="D7E3BB"/>
        <pm:color name="Χρώμα 61" rgb="CCC0DA"/>
        <pm:color name="Χρώμα 62" rgb="B7DEE8"/>
        <pm:color name="Χρώμα 63" rgb="FCD5B4"/>
        <pm:color name="Χρώμα 64" rgb="717171"/>
        <pm:color name="Χρώμα 65" rgb="252525"/>
        <pm:color name="Χρώμα 66" rgb="3E3E3E"/>
        <pm:color name="Χρώμα 67" rgb="244062"/>
        <pm:color name="Χρώμα 68" rgb="632523"/>
        <pm:color name="Χρώμα 69" rgb="4F6228"/>
        <pm:color name="Χρώμα 70" rgb="403151"/>
        <pm:color name="Χρώμα 71" rgb="215967"/>
        <pm:color name="Χρώμα 72" rgb="974706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1581785</xdr:colOff>
      <xdr:row>1</xdr:row>
      <xdr:rowOff>152400</xdr:rowOff>
    </xdr:from>
    <xdr:to>
      <xdr:col>5</xdr:col>
      <xdr:colOff>5080</xdr:colOff>
      <xdr:row>3</xdr:row>
      <xdr:rowOff>19050</xdr:rowOff>
    </xdr:to>
    <xdr:pic>
      <xdr:nvPicPr>
        <xdr:cNvPr id="2" name="Immagine 2" descr="C:\Users\Luisa\AppData\Local\Microsoft\Windows\Temporary Internet Files\Content.Word\sonusfaber_PNG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  <a:extLst>
            <a:ext uri="smNativeData">
              <pm:smNativeData xmlns:pm="smNativeData" xmlns="" val="SMDATA_13_Edpd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EAAAADAAAAjwKQAgMAAAAFAAAAUgAFAAsXAACCAgAAjAwAABwC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5865" y="407670"/>
          <a:ext cx="2039620" cy="34290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</a:spPr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I94"/>
  <sheetViews>
    <sheetView workbookViewId="0">
      <pane ySplit="2" topLeftCell="A15" activePane="bottomLeft" state="frozen"/>
      <selection pane="bottomLeft" activeCell="A58" sqref="A58"/>
    </sheetView>
  </sheetViews>
  <sheetFormatPr defaultColWidth="8.7109375" defaultRowHeight="12.75" x14ac:dyDescent="0.2"/>
  <cols>
    <col min="1" max="2" width="15.7109375" style="3" customWidth="1"/>
    <col min="3" max="3" width="27.28515625" style="3" customWidth="1"/>
    <col min="4" max="4" width="19.140625" style="3" customWidth="1"/>
    <col min="5" max="5" width="12.42578125" style="4" customWidth="1"/>
    <col min="6" max="6" width="11" style="3" customWidth="1"/>
    <col min="7" max="7" width="11.28515625" style="3" customWidth="1"/>
    <col min="8" max="8" width="7.140625" style="3" customWidth="1"/>
    <col min="9" max="9" width="14.28515625" style="3" customWidth="1"/>
    <col min="10" max="16384" width="8.7109375" style="3"/>
  </cols>
  <sheetData>
    <row r="1" spans="1:9" x14ac:dyDescent="0.2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</row>
    <row r="2" spans="1:9" s="2" customFormat="1" x14ac:dyDescent="0.2">
      <c r="A2" s="2" t="s">
        <v>0</v>
      </c>
      <c r="B2" s="2" t="s">
        <v>1</v>
      </c>
      <c r="C2" s="2" t="s">
        <v>2</v>
      </c>
      <c r="D2" s="2" t="s">
        <v>3</v>
      </c>
      <c r="E2" s="19" t="s">
        <v>4</v>
      </c>
      <c r="F2" s="22" t="s">
        <v>4</v>
      </c>
      <c r="G2" s="17" t="s">
        <v>5</v>
      </c>
      <c r="I2" s="2" t="s">
        <v>6</v>
      </c>
    </row>
    <row r="3" spans="1:9" x14ac:dyDescent="0.2">
      <c r="A3" s="3" t="s">
        <v>7</v>
      </c>
      <c r="B3" s="3" t="s">
        <v>8</v>
      </c>
      <c r="C3" s="3" t="s">
        <v>9</v>
      </c>
      <c r="D3" s="3" t="s">
        <v>10</v>
      </c>
      <c r="E3" s="20">
        <v>74000</v>
      </c>
      <c r="F3" s="21">
        <v>76220</v>
      </c>
      <c r="G3" s="18">
        <f t="shared" ref="G3:G41" si="0">F3/E3-1</f>
        <v>3.0000000000000027E-2</v>
      </c>
    </row>
    <row r="4" spans="1:9" x14ac:dyDescent="0.2">
      <c r="A4" s="3" t="s">
        <v>11</v>
      </c>
      <c r="B4" s="3" t="s">
        <v>8</v>
      </c>
      <c r="C4" s="3" t="s">
        <v>9</v>
      </c>
      <c r="D4" s="3" t="s">
        <v>12</v>
      </c>
      <c r="E4" s="20">
        <v>74000</v>
      </c>
      <c r="F4" s="21">
        <v>76220</v>
      </c>
      <c r="G4" s="18">
        <f t="shared" si="0"/>
        <v>3.0000000000000027E-2</v>
      </c>
    </row>
    <row r="5" spans="1:9" s="5" customFormat="1" x14ac:dyDescent="0.2">
      <c r="A5" s="3" t="s">
        <v>13</v>
      </c>
      <c r="B5" s="3" t="s">
        <v>14</v>
      </c>
      <c r="C5" s="3" t="s">
        <v>15</v>
      </c>
      <c r="D5" s="3" t="s">
        <v>10</v>
      </c>
      <c r="E5" s="20">
        <v>48000</v>
      </c>
      <c r="F5" s="21">
        <v>49440</v>
      </c>
      <c r="G5" s="18">
        <f t="shared" si="0"/>
        <v>3.0000000000000027E-2</v>
      </c>
    </row>
    <row r="6" spans="1:9" s="5" customFormat="1" x14ac:dyDescent="0.2">
      <c r="A6" s="3" t="s">
        <v>16</v>
      </c>
      <c r="B6" s="3" t="s">
        <v>14</v>
      </c>
      <c r="C6" s="3" t="s">
        <v>15</v>
      </c>
      <c r="D6" s="3" t="s">
        <v>17</v>
      </c>
      <c r="E6" s="20">
        <v>48000</v>
      </c>
      <c r="F6" s="21">
        <v>49440</v>
      </c>
      <c r="G6" s="18">
        <f t="shared" si="0"/>
        <v>3.0000000000000027E-2</v>
      </c>
    </row>
    <row r="7" spans="1:9" x14ac:dyDescent="0.2">
      <c r="A7" s="3" t="s">
        <v>18</v>
      </c>
      <c r="B7" s="3" t="s">
        <v>14</v>
      </c>
      <c r="C7" s="3" t="s">
        <v>15</v>
      </c>
      <c r="D7" s="3" t="s">
        <v>19</v>
      </c>
      <c r="E7" s="20">
        <v>50000</v>
      </c>
      <c r="F7" s="21">
        <v>51500</v>
      </c>
      <c r="G7" s="18">
        <f t="shared" si="0"/>
        <v>3.0000000000000027E-2</v>
      </c>
    </row>
    <row r="8" spans="1:9" s="5" customFormat="1" x14ac:dyDescent="0.2">
      <c r="A8" s="3" t="s">
        <v>20</v>
      </c>
      <c r="B8" s="3" t="s">
        <v>14</v>
      </c>
      <c r="C8" s="3" t="s">
        <v>15</v>
      </c>
      <c r="D8" s="3" t="s">
        <v>21</v>
      </c>
      <c r="E8" s="20">
        <v>50000</v>
      </c>
      <c r="F8" s="21">
        <v>51500</v>
      </c>
      <c r="G8" s="18">
        <f t="shared" si="0"/>
        <v>3.0000000000000027E-2</v>
      </c>
    </row>
    <row r="9" spans="1:9" x14ac:dyDescent="0.2">
      <c r="A9" s="3" t="s">
        <v>22</v>
      </c>
      <c r="B9" s="3" t="s">
        <v>14</v>
      </c>
      <c r="C9" s="3" t="s">
        <v>15</v>
      </c>
      <c r="D9" s="3" t="s">
        <v>23</v>
      </c>
      <c r="E9" s="20">
        <v>65000</v>
      </c>
      <c r="F9" s="21">
        <v>66950</v>
      </c>
      <c r="G9" s="18">
        <f t="shared" si="0"/>
        <v>3.0000000000000027E-2</v>
      </c>
    </row>
    <row r="10" spans="1:9" x14ac:dyDescent="0.2">
      <c r="A10" s="3" t="s">
        <v>24</v>
      </c>
      <c r="B10" s="3" t="s">
        <v>25</v>
      </c>
      <c r="C10" s="3" t="s">
        <v>26</v>
      </c>
      <c r="D10" s="3" t="s">
        <v>10</v>
      </c>
      <c r="E10" s="20">
        <v>31250</v>
      </c>
      <c r="F10" s="21">
        <v>32188</v>
      </c>
      <c r="G10" s="18">
        <f t="shared" si="0"/>
        <v>3.0016000000000043E-2</v>
      </c>
    </row>
    <row r="11" spans="1:9" x14ac:dyDescent="0.2">
      <c r="A11" s="3" t="s">
        <v>27</v>
      </c>
      <c r="B11" s="3" t="s">
        <v>25</v>
      </c>
      <c r="C11" s="3" t="s">
        <v>26</v>
      </c>
      <c r="D11" s="3" t="s">
        <v>12</v>
      </c>
      <c r="E11" s="20">
        <v>31250</v>
      </c>
      <c r="F11" s="21">
        <v>32188</v>
      </c>
      <c r="G11" s="18">
        <f t="shared" si="0"/>
        <v>3.0016000000000043E-2</v>
      </c>
    </row>
    <row r="12" spans="1:9" s="7" customFormat="1" x14ac:dyDescent="0.2">
      <c r="A12" s="3" t="s">
        <v>28</v>
      </c>
      <c r="B12" s="3" t="s">
        <v>25</v>
      </c>
      <c r="C12" s="3" t="s">
        <v>29</v>
      </c>
      <c r="D12" s="3" t="s">
        <v>30</v>
      </c>
      <c r="E12" s="20">
        <v>12500</v>
      </c>
      <c r="F12" s="21">
        <v>12875</v>
      </c>
      <c r="G12" s="18">
        <f t="shared" si="0"/>
        <v>3.0000000000000027E-2</v>
      </c>
    </row>
    <row r="13" spans="1:9" x14ac:dyDescent="0.2">
      <c r="A13" s="6" t="s">
        <v>31</v>
      </c>
      <c r="B13" s="6" t="s">
        <v>25</v>
      </c>
      <c r="C13" s="6" t="s">
        <v>32</v>
      </c>
      <c r="D13" s="6" t="s">
        <v>33</v>
      </c>
      <c r="E13" s="20">
        <v>26500</v>
      </c>
      <c r="F13" s="21">
        <v>27295</v>
      </c>
      <c r="G13" s="18">
        <f t="shared" si="0"/>
        <v>3.0000000000000027E-2</v>
      </c>
    </row>
    <row r="14" spans="1:9" x14ac:dyDescent="0.2">
      <c r="A14" s="3" t="s">
        <v>34</v>
      </c>
      <c r="B14" s="3" t="s">
        <v>25</v>
      </c>
      <c r="C14" s="3" t="s">
        <v>35</v>
      </c>
      <c r="D14" s="3" t="s">
        <v>36</v>
      </c>
      <c r="E14" s="20">
        <v>8900</v>
      </c>
      <c r="F14" s="21">
        <f>E14*1.03</f>
        <v>9167</v>
      </c>
      <c r="G14" s="18">
        <f t="shared" si="0"/>
        <v>3.0000000000000027E-2</v>
      </c>
    </row>
    <row r="15" spans="1:9" x14ac:dyDescent="0.2">
      <c r="A15" s="3" t="s">
        <v>37</v>
      </c>
      <c r="B15" s="3" t="s">
        <v>25</v>
      </c>
      <c r="C15" s="3" t="s">
        <v>35</v>
      </c>
      <c r="D15" s="3" t="s">
        <v>38</v>
      </c>
      <c r="E15" s="20">
        <v>8900</v>
      </c>
      <c r="F15" s="21">
        <f>E15*1.03</f>
        <v>9167</v>
      </c>
      <c r="G15" s="18">
        <f t="shared" si="0"/>
        <v>3.0000000000000027E-2</v>
      </c>
    </row>
    <row r="16" spans="1:9" s="5" customFormat="1" x14ac:dyDescent="0.2">
      <c r="A16" s="3" t="s">
        <v>39</v>
      </c>
      <c r="B16" s="3" t="s">
        <v>25</v>
      </c>
      <c r="C16" s="3" t="s">
        <v>40</v>
      </c>
      <c r="D16" s="3" t="s">
        <v>41</v>
      </c>
      <c r="E16" s="20">
        <v>2600</v>
      </c>
      <c r="F16" s="21">
        <f>E16*1.03</f>
        <v>2678</v>
      </c>
      <c r="G16" s="18">
        <f t="shared" si="0"/>
        <v>3.0000000000000027E-2</v>
      </c>
    </row>
    <row r="17" spans="1:7" s="5" customFormat="1" x14ac:dyDescent="0.2">
      <c r="A17" s="3" t="s">
        <v>42</v>
      </c>
      <c r="B17" s="3" t="s">
        <v>25</v>
      </c>
      <c r="C17" s="3" t="s">
        <v>43</v>
      </c>
      <c r="D17" s="3" t="s">
        <v>36</v>
      </c>
      <c r="E17" s="20">
        <v>19600</v>
      </c>
      <c r="F17" s="21">
        <v>20188</v>
      </c>
      <c r="G17" s="18">
        <f t="shared" si="0"/>
        <v>3.0000000000000027E-2</v>
      </c>
    </row>
    <row r="18" spans="1:7" s="5" customFormat="1" x14ac:dyDescent="0.2">
      <c r="A18" s="3" t="s">
        <v>44</v>
      </c>
      <c r="B18" s="3" t="s">
        <v>25</v>
      </c>
      <c r="C18" s="3" t="s">
        <v>43</v>
      </c>
      <c r="D18" s="3" t="s">
        <v>38</v>
      </c>
      <c r="E18" s="20">
        <v>19600</v>
      </c>
      <c r="F18" s="21">
        <v>20188</v>
      </c>
      <c r="G18" s="18">
        <f t="shared" si="0"/>
        <v>3.0000000000000027E-2</v>
      </c>
    </row>
    <row r="19" spans="1:7" x14ac:dyDescent="0.2">
      <c r="A19" s="3" t="s">
        <v>45</v>
      </c>
      <c r="B19" s="3" t="s">
        <v>25</v>
      </c>
      <c r="C19" s="3" t="s">
        <v>46</v>
      </c>
      <c r="D19" s="3" t="s">
        <v>36</v>
      </c>
      <c r="E19" s="20">
        <v>9000</v>
      </c>
      <c r="F19" s="21">
        <v>9270</v>
      </c>
      <c r="G19" s="18">
        <f t="shared" si="0"/>
        <v>3.0000000000000027E-2</v>
      </c>
    </row>
    <row r="20" spans="1:7" x14ac:dyDescent="0.2">
      <c r="A20" s="3" t="s">
        <v>47</v>
      </c>
      <c r="B20" s="3" t="s">
        <v>25</v>
      </c>
      <c r="C20" s="3" t="s">
        <v>46</v>
      </c>
      <c r="D20" s="3" t="s">
        <v>38</v>
      </c>
      <c r="E20" s="20">
        <v>9000</v>
      </c>
      <c r="F20" s="21">
        <v>9270</v>
      </c>
      <c r="G20" s="18">
        <f t="shared" si="0"/>
        <v>3.0000000000000027E-2</v>
      </c>
    </row>
    <row r="21" spans="1:7" x14ac:dyDescent="0.2">
      <c r="A21" s="3" t="s">
        <v>48</v>
      </c>
      <c r="B21" s="3" t="s">
        <v>49</v>
      </c>
      <c r="C21" s="3" t="s">
        <v>50</v>
      </c>
      <c r="D21" s="3" t="s">
        <v>51</v>
      </c>
      <c r="E21" s="20">
        <v>3900</v>
      </c>
      <c r="F21" s="21">
        <v>4017</v>
      </c>
      <c r="G21" s="18">
        <f t="shared" si="0"/>
        <v>3.0000000000000027E-2</v>
      </c>
    </row>
    <row r="22" spans="1:7" x14ac:dyDescent="0.2">
      <c r="A22" s="3" t="s">
        <v>52</v>
      </c>
      <c r="B22" s="3" t="s">
        <v>49</v>
      </c>
      <c r="C22" s="3" t="s">
        <v>50</v>
      </c>
      <c r="D22" s="3" t="s">
        <v>53</v>
      </c>
      <c r="E22" s="20">
        <v>3900</v>
      </c>
      <c r="F22" s="21">
        <v>4017</v>
      </c>
      <c r="G22" s="18">
        <f t="shared" si="0"/>
        <v>3.0000000000000027E-2</v>
      </c>
    </row>
    <row r="23" spans="1:7" x14ac:dyDescent="0.2">
      <c r="A23" s="3" t="s">
        <v>54</v>
      </c>
      <c r="B23" s="3" t="s">
        <v>49</v>
      </c>
      <c r="C23" s="3" t="s">
        <v>50</v>
      </c>
      <c r="D23" s="3" t="s">
        <v>36</v>
      </c>
      <c r="E23" s="20">
        <v>4100</v>
      </c>
      <c r="F23" s="21">
        <v>4223</v>
      </c>
      <c r="G23" s="18">
        <f t="shared" si="0"/>
        <v>3.0000000000000027E-2</v>
      </c>
    </row>
    <row r="24" spans="1:7" x14ac:dyDescent="0.2">
      <c r="A24" s="3" t="s">
        <v>55</v>
      </c>
      <c r="B24" s="3" t="s">
        <v>49</v>
      </c>
      <c r="C24" s="3" t="s">
        <v>56</v>
      </c>
      <c r="D24" s="3" t="s">
        <v>51</v>
      </c>
      <c r="E24" s="20">
        <v>6200</v>
      </c>
      <c r="F24" s="21">
        <v>6386</v>
      </c>
      <c r="G24" s="18">
        <f t="shared" si="0"/>
        <v>3.0000000000000027E-2</v>
      </c>
    </row>
    <row r="25" spans="1:7" x14ac:dyDescent="0.2">
      <c r="A25" s="3" t="s">
        <v>57</v>
      </c>
      <c r="B25" s="3" t="s">
        <v>49</v>
      </c>
      <c r="C25" s="3" t="s">
        <v>56</v>
      </c>
      <c r="D25" s="3" t="s">
        <v>53</v>
      </c>
      <c r="E25" s="20">
        <v>6200</v>
      </c>
      <c r="F25" s="21">
        <v>6386</v>
      </c>
      <c r="G25" s="18">
        <f t="shared" si="0"/>
        <v>3.0000000000000027E-2</v>
      </c>
    </row>
    <row r="26" spans="1:7" x14ac:dyDescent="0.2">
      <c r="A26" s="3" t="s">
        <v>58</v>
      </c>
      <c r="B26" s="3" t="s">
        <v>49</v>
      </c>
      <c r="C26" s="3" t="s">
        <v>56</v>
      </c>
      <c r="D26" s="3" t="s">
        <v>36</v>
      </c>
      <c r="E26" s="20">
        <v>6600</v>
      </c>
      <c r="F26" s="21">
        <v>6798</v>
      </c>
      <c r="G26" s="18">
        <f t="shared" si="0"/>
        <v>3.0000000000000027E-2</v>
      </c>
    </row>
    <row r="27" spans="1:7" x14ac:dyDescent="0.2">
      <c r="A27" s="3" t="s">
        <v>59</v>
      </c>
      <c r="B27" s="3" t="s">
        <v>49</v>
      </c>
      <c r="C27" s="3" t="s">
        <v>60</v>
      </c>
      <c r="D27" s="3" t="s">
        <v>51</v>
      </c>
      <c r="E27" s="20">
        <v>8400</v>
      </c>
      <c r="F27" s="21">
        <v>8652</v>
      </c>
      <c r="G27" s="18">
        <f t="shared" si="0"/>
        <v>3.0000000000000027E-2</v>
      </c>
    </row>
    <row r="28" spans="1:7" x14ac:dyDescent="0.2">
      <c r="A28" s="3" t="s">
        <v>61</v>
      </c>
      <c r="B28" s="3" t="s">
        <v>49</v>
      </c>
      <c r="C28" s="3" t="s">
        <v>60</v>
      </c>
      <c r="D28" s="3" t="s">
        <v>53</v>
      </c>
      <c r="E28" s="20">
        <v>8400</v>
      </c>
      <c r="F28" s="21">
        <v>8652</v>
      </c>
      <c r="G28" s="18">
        <f t="shared" si="0"/>
        <v>3.0000000000000027E-2</v>
      </c>
    </row>
    <row r="29" spans="1:7" x14ac:dyDescent="0.2">
      <c r="A29" s="3" t="s">
        <v>62</v>
      </c>
      <c r="B29" s="3" t="s">
        <v>49</v>
      </c>
      <c r="C29" s="3" t="s">
        <v>60</v>
      </c>
      <c r="D29" s="3" t="s">
        <v>36</v>
      </c>
      <c r="E29" s="20">
        <v>8800</v>
      </c>
      <c r="F29" s="21">
        <v>9064</v>
      </c>
      <c r="G29" s="18">
        <f t="shared" si="0"/>
        <v>3.0000000000000027E-2</v>
      </c>
    </row>
    <row r="30" spans="1:7" x14ac:dyDescent="0.2">
      <c r="A30" s="3" t="s">
        <v>63</v>
      </c>
      <c r="B30" s="3" t="s">
        <v>49</v>
      </c>
      <c r="C30" s="3" t="s">
        <v>64</v>
      </c>
      <c r="D30" s="3" t="s">
        <v>41</v>
      </c>
      <c r="E30" s="20">
        <v>750</v>
      </c>
      <c r="F30" s="21">
        <v>773</v>
      </c>
      <c r="G30" s="18">
        <f t="shared" si="0"/>
        <v>3.066666666666662E-2</v>
      </c>
    </row>
    <row r="31" spans="1:7" x14ac:dyDescent="0.2">
      <c r="A31" s="3" t="s">
        <v>65</v>
      </c>
      <c r="B31" s="3" t="s">
        <v>49</v>
      </c>
      <c r="C31" s="3" t="s">
        <v>66</v>
      </c>
      <c r="D31" s="3" t="s">
        <v>51</v>
      </c>
      <c r="E31" s="20">
        <v>3500</v>
      </c>
      <c r="F31" s="21">
        <v>3605</v>
      </c>
      <c r="G31" s="18">
        <f t="shared" si="0"/>
        <v>3.0000000000000027E-2</v>
      </c>
    </row>
    <row r="32" spans="1:7" x14ac:dyDescent="0.2">
      <c r="A32" s="3" t="s">
        <v>67</v>
      </c>
      <c r="B32" s="3" t="s">
        <v>49</v>
      </c>
      <c r="C32" s="3" t="s">
        <v>66</v>
      </c>
      <c r="D32" s="3" t="s">
        <v>53</v>
      </c>
      <c r="E32" s="20">
        <v>3500</v>
      </c>
      <c r="F32" s="21">
        <v>3605</v>
      </c>
      <c r="G32" s="18">
        <f t="shared" si="0"/>
        <v>3.0000000000000027E-2</v>
      </c>
    </row>
    <row r="33" spans="1:7" x14ac:dyDescent="0.2">
      <c r="A33" s="3" t="s">
        <v>68</v>
      </c>
      <c r="B33" s="3" t="s">
        <v>49</v>
      </c>
      <c r="C33" s="3" t="s">
        <v>66</v>
      </c>
      <c r="D33" s="3" t="s">
        <v>36</v>
      </c>
      <c r="E33" s="20">
        <v>3600</v>
      </c>
      <c r="F33" s="21">
        <v>3708</v>
      </c>
      <c r="G33" s="18">
        <f t="shared" si="0"/>
        <v>3.0000000000000027E-2</v>
      </c>
    </row>
    <row r="34" spans="1:7" x14ac:dyDescent="0.2">
      <c r="A34" s="3" t="s">
        <v>69</v>
      </c>
      <c r="B34" s="3" t="s">
        <v>49</v>
      </c>
      <c r="C34" s="3" t="s">
        <v>70</v>
      </c>
      <c r="D34" s="3" t="s">
        <v>41</v>
      </c>
      <c r="E34" s="20">
        <v>450</v>
      </c>
      <c r="F34" s="21">
        <v>464</v>
      </c>
      <c r="G34" s="18">
        <f t="shared" si="0"/>
        <v>3.1111111111111089E-2</v>
      </c>
    </row>
    <row r="35" spans="1:7" x14ac:dyDescent="0.2">
      <c r="A35" s="3" t="s">
        <v>71</v>
      </c>
      <c r="B35" s="3" t="s">
        <v>72</v>
      </c>
      <c r="C35" s="3" t="s">
        <v>73</v>
      </c>
      <c r="D35" s="3" t="s">
        <v>41</v>
      </c>
      <c r="E35" s="20">
        <v>600</v>
      </c>
      <c r="F35" s="21">
        <v>600</v>
      </c>
      <c r="G35" s="18">
        <f t="shared" si="0"/>
        <v>0</v>
      </c>
    </row>
    <row r="36" spans="1:7" x14ac:dyDescent="0.2">
      <c r="A36" s="3" t="s">
        <v>74</v>
      </c>
      <c r="B36" s="3" t="s">
        <v>72</v>
      </c>
      <c r="C36" s="3" t="s">
        <v>75</v>
      </c>
      <c r="D36" s="3" t="s">
        <v>19</v>
      </c>
      <c r="E36" s="20">
        <v>150</v>
      </c>
      <c r="F36" s="21">
        <v>150</v>
      </c>
      <c r="G36" s="18">
        <f t="shared" si="0"/>
        <v>0</v>
      </c>
    </row>
    <row r="37" spans="1:7" x14ac:dyDescent="0.2">
      <c r="A37" s="3" t="s">
        <v>76</v>
      </c>
      <c r="B37" s="3" t="s">
        <v>72</v>
      </c>
      <c r="C37" s="3" t="s">
        <v>75</v>
      </c>
      <c r="D37" s="3" t="s">
        <v>21</v>
      </c>
      <c r="E37" s="20">
        <v>150</v>
      </c>
      <c r="F37" s="21">
        <v>150</v>
      </c>
      <c r="G37" s="18">
        <f t="shared" si="0"/>
        <v>0</v>
      </c>
    </row>
    <row r="38" spans="1:7" x14ac:dyDescent="0.2">
      <c r="A38" s="3" t="s">
        <v>77</v>
      </c>
      <c r="B38" s="3" t="s">
        <v>72</v>
      </c>
      <c r="C38" s="3" t="s">
        <v>75</v>
      </c>
      <c r="D38" s="3" t="s">
        <v>10</v>
      </c>
      <c r="E38" s="20">
        <v>150</v>
      </c>
      <c r="F38" s="21">
        <v>150</v>
      </c>
      <c r="G38" s="18">
        <f t="shared" si="0"/>
        <v>0</v>
      </c>
    </row>
    <row r="39" spans="1:7" x14ac:dyDescent="0.2">
      <c r="A39" s="3" t="s">
        <v>78</v>
      </c>
      <c r="B39" s="3" t="s">
        <v>72</v>
      </c>
      <c r="C39" s="3" t="s">
        <v>75</v>
      </c>
      <c r="D39" s="3" t="s">
        <v>79</v>
      </c>
      <c r="E39" s="20">
        <v>150</v>
      </c>
      <c r="F39" s="21">
        <v>150</v>
      </c>
      <c r="G39" s="18">
        <f t="shared" si="0"/>
        <v>0</v>
      </c>
    </row>
    <row r="40" spans="1:7" x14ac:dyDescent="0.2">
      <c r="A40" s="3" t="s">
        <v>80</v>
      </c>
      <c r="B40" s="3" t="s">
        <v>72</v>
      </c>
      <c r="C40" s="3" t="s">
        <v>75</v>
      </c>
      <c r="D40" s="3" t="s">
        <v>81</v>
      </c>
      <c r="E40" s="20">
        <v>150</v>
      </c>
      <c r="F40" s="21">
        <v>150</v>
      </c>
      <c r="G40" s="18">
        <f t="shared" si="0"/>
        <v>0</v>
      </c>
    </row>
    <row r="41" spans="1:7" x14ac:dyDescent="0.2">
      <c r="A41" s="3" t="s">
        <v>82</v>
      </c>
      <c r="B41" s="3" t="s">
        <v>72</v>
      </c>
      <c r="C41" s="3" t="s">
        <v>75</v>
      </c>
      <c r="D41" s="3" t="s">
        <v>83</v>
      </c>
      <c r="E41" s="20">
        <v>150</v>
      </c>
      <c r="F41" s="21">
        <v>150</v>
      </c>
      <c r="G41" s="18">
        <f t="shared" si="0"/>
        <v>0</v>
      </c>
    </row>
    <row r="42" spans="1:7" x14ac:dyDescent="0.2">
      <c r="A42" s="3" t="s">
        <v>84</v>
      </c>
      <c r="B42" s="3" t="s">
        <v>72</v>
      </c>
      <c r="C42" s="3" t="s">
        <v>75</v>
      </c>
      <c r="D42" s="3" t="s">
        <v>53</v>
      </c>
      <c r="E42" s="20"/>
      <c r="F42" s="21">
        <v>300</v>
      </c>
      <c r="G42" s="18"/>
    </row>
    <row r="43" spans="1:7" x14ac:dyDescent="0.2">
      <c r="A43" s="3" t="s">
        <v>85</v>
      </c>
      <c r="B43" s="3" t="s">
        <v>72</v>
      </c>
      <c r="C43" s="3" t="s">
        <v>86</v>
      </c>
      <c r="D43" s="3" t="s">
        <v>41</v>
      </c>
      <c r="E43" s="20">
        <v>1400</v>
      </c>
      <c r="F43" s="21">
        <v>1400</v>
      </c>
      <c r="G43" s="18">
        <f t="shared" ref="G43:G49" si="1">F43/E43-1</f>
        <v>0</v>
      </c>
    </row>
    <row r="44" spans="1:7" x14ac:dyDescent="0.2">
      <c r="A44" s="3" t="s">
        <v>87</v>
      </c>
      <c r="B44" s="3" t="s">
        <v>72</v>
      </c>
      <c r="C44" s="3" t="s">
        <v>75</v>
      </c>
      <c r="D44" s="3" t="s">
        <v>19</v>
      </c>
      <c r="E44" s="20">
        <v>350</v>
      </c>
      <c r="F44" s="21">
        <v>350</v>
      </c>
      <c r="G44" s="18">
        <f t="shared" si="1"/>
        <v>0</v>
      </c>
    </row>
    <row r="45" spans="1:7" x14ac:dyDescent="0.2">
      <c r="A45" s="3" t="s">
        <v>88</v>
      </c>
      <c r="B45" s="3" t="s">
        <v>72</v>
      </c>
      <c r="C45" s="3" t="s">
        <v>75</v>
      </c>
      <c r="D45" s="3" t="s">
        <v>21</v>
      </c>
      <c r="E45" s="20">
        <v>350</v>
      </c>
      <c r="F45" s="21">
        <v>350</v>
      </c>
      <c r="G45" s="18">
        <f t="shared" si="1"/>
        <v>0</v>
      </c>
    </row>
    <row r="46" spans="1:7" x14ac:dyDescent="0.2">
      <c r="A46" s="3" t="s">
        <v>89</v>
      </c>
      <c r="B46" s="3" t="s">
        <v>72</v>
      </c>
      <c r="C46" s="3" t="s">
        <v>75</v>
      </c>
      <c r="D46" s="3" t="s">
        <v>10</v>
      </c>
      <c r="E46" s="20">
        <v>350</v>
      </c>
      <c r="F46" s="21">
        <v>350</v>
      </c>
      <c r="G46" s="18">
        <f t="shared" si="1"/>
        <v>0</v>
      </c>
    </row>
    <row r="47" spans="1:7" x14ac:dyDescent="0.2">
      <c r="A47" s="3" t="s">
        <v>90</v>
      </c>
      <c r="B47" s="3" t="s">
        <v>72</v>
      </c>
      <c r="C47" s="3" t="s">
        <v>75</v>
      </c>
      <c r="D47" s="3" t="s">
        <v>79</v>
      </c>
      <c r="E47" s="20">
        <v>350</v>
      </c>
      <c r="F47" s="21">
        <v>350</v>
      </c>
      <c r="G47" s="18">
        <f t="shared" si="1"/>
        <v>0</v>
      </c>
    </row>
    <row r="48" spans="1:7" x14ac:dyDescent="0.2">
      <c r="A48" s="3" t="s">
        <v>91</v>
      </c>
      <c r="B48" s="3" t="s">
        <v>72</v>
      </c>
      <c r="C48" s="3" t="s">
        <v>75</v>
      </c>
      <c r="D48" s="3" t="s">
        <v>81</v>
      </c>
      <c r="E48" s="20">
        <v>350</v>
      </c>
      <c r="F48" s="21">
        <v>350</v>
      </c>
      <c r="G48" s="18">
        <f t="shared" si="1"/>
        <v>0</v>
      </c>
    </row>
    <row r="49" spans="1:8" x14ac:dyDescent="0.2">
      <c r="A49" s="3" t="s">
        <v>92</v>
      </c>
      <c r="B49" s="3" t="s">
        <v>72</v>
      </c>
      <c r="C49" s="3" t="s">
        <v>75</v>
      </c>
      <c r="D49" s="3" t="s">
        <v>83</v>
      </c>
      <c r="E49" s="20">
        <v>350</v>
      </c>
      <c r="F49" s="21">
        <v>350</v>
      </c>
      <c r="G49" s="18">
        <f t="shared" si="1"/>
        <v>0</v>
      </c>
    </row>
    <row r="50" spans="1:8" x14ac:dyDescent="0.2">
      <c r="A50" s="3" t="s">
        <v>93</v>
      </c>
      <c r="B50" s="3" t="s">
        <v>72</v>
      </c>
      <c r="C50" s="3" t="s">
        <v>75</v>
      </c>
      <c r="D50" s="3" t="s">
        <v>53</v>
      </c>
      <c r="E50" s="20"/>
      <c r="F50" s="21">
        <v>800</v>
      </c>
      <c r="G50" s="18"/>
    </row>
    <row r="51" spans="1:8" x14ac:dyDescent="0.2">
      <c r="A51" s="3" t="s">
        <v>94</v>
      </c>
      <c r="B51" s="3" t="s">
        <v>72</v>
      </c>
      <c r="C51" s="3" t="s">
        <v>95</v>
      </c>
      <c r="D51" s="3" t="s">
        <v>41</v>
      </c>
      <c r="E51" s="20">
        <v>405</v>
      </c>
      <c r="F51" s="21">
        <v>405</v>
      </c>
      <c r="G51" s="18">
        <f t="shared" ref="G51:G57" si="2">F51/E51-1</f>
        <v>0</v>
      </c>
    </row>
    <row r="52" spans="1:8" x14ac:dyDescent="0.2">
      <c r="A52" s="3" t="s">
        <v>96</v>
      </c>
      <c r="B52" s="3" t="s">
        <v>72</v>
      </c>
      <c r="C52" s="3" t="s">
        <v>97</v>
      </c>
      <c r="D52" s="3" t="s">
        <v>19</v>
      </c>
      <c r="E52" s="20">
        <v>45</v>
      </c>
      <c r="F52" s="21">
        <v>45</v>
      </c>
      <c r="G52" s="18">
        <f t="shared" si="2"/>
        <v>0</v>
      </c>
    </row>
    <row r="53" spans="1:8" x14ac:dyDescent="0.2">
      <c r="A53" s="3" t="s">
        <v>98</v>
      </c>
      <c r="B53" s="3" t="s">
        <v>72</v>
      </c>
      <c r="C53" s="3" t="s">
        <v>97</v>
      </c>
      <c r="D53" s="3" t="s">
        <v>21</v>
      </c>
      <c r="E53" s="20">
        <v>45</v>
      </c>
      <c r="F53" s="21">
        <v>45</v>
      </c>
      <c r="G53" s="18">
        <f t="shared" si="2"/>
        <v>0</v>
      </c>
    </row>
    <row r="54" spans="1:8" x14ac:dyDescent="0.2">
      <c r="A54" s="3" t="s">
        <v>99</v>
      </c>
      <c r="B54" s="3" t="s">
        <v>72</v>
      </c>
      <c r="C54" s="3" t="s">
        <v>97</v>
      </c>
      <c r="D54" s="3" t="s">
        <v>10</v>
      </c>
      <c r="E54" s="20">
        <v>45</v>
      </c>
      <c r="F54" s="21">
        <v>45</v>
      </c>
      <c r="G54" s="18">
        <f t="shared" si="2"/>
        <v>0</v>
      </c>
    </row>
    <row r="55" spans="1:8" x14ac:dyDescent="0.2">
      <c r="A55" s="3" t="s">
        <v>100</v>
      </c>
      <c r="B55" s="3" t="s">
        <v>72</v>
      </c>
      <c r="C55" s="3" t="s">
        <v>97</v>
      </c>
      <c r="D55" s="3" t="s">
        <v>79</v>
      </c>
      <c r="E55" s="20">
        <v>45</v>
      </c>
      <c r="F55" s="21">
        <v>45</v>
      </c>
      <c r="G55" s="18">
        <f t="shared" si="2"/>
        <v>0</v>
      </c>
    </row>
    <row r="56" spans="1:8" x14ac:dyDescent="0.2">
      <c r="A56" s="3" t="s">
        <v>101</v>
      </c>
      <c r="B56" s="3" t="s">
        <v>72</v>
      </c>
      <c r="C56" s="3" t="s">
        <v>97</v>
      </c>
      <c r="D56" s="3" t="s">
        <v>81</v>
      </c>
      <c r="E56" s="20">
        <v>45</v>
      </c>
      <c r="F56" s="21">
        <v>45</v>
      </c>
      <c r="G56" s="18">
        <f t="shared" si="2"/>
        <v>0</v>
      </c>
    </row>
    <row r="57" spans="1:8" x14ac:dyDescent="0.2">
      <c r="A57" s="3" t="s">
        <v>102</v>
      </c>
      <c r="B57" s="3" t="s">
        <v>72</v>
      </c>
      <c r="C57" s="3" t="s">
        <v>97</v>
      </c>
      <c r="D57" s="3" t="s">
        <v>83</v>
      </c>
      <c r="E57" s="20">
        <v>45</v>
      </c>
      <c r="F57" s="21">
        <v>45</v>
      </c>
      <c r="G57" s="18">
        <f t="shared" si="2"/>
        <v>0</v>
      </c>
    </row>
    <row r="58" spans="1:8" x14ac:dyDescent="0.2">
      <c r="A58" s="3" t="s">
        <v>103</v>
      </c>
      <c r="B58" s="3" t="s">
        <v>72</v>
      </c>
      <c r="C58" s="3" t="s">
        <v>97</v>
      </c>
      <c r="D58" s="3" t="s">
        <v>53</v>
      </c>
      <c r="E58" s="20"/>
      <c r="F58" s="21">
        <v>100</v>
      </c>
      <c r="G58" s="18"/>
    </row>
    <row r="59" spans="1:8" x14ac:dyDescent="0.2">
      <c r="A59" s="3" t="s">
        <v>104</v>
      </c>
      <c r="B59" s="3" t="s">
        <v>72</v>
      </c>
      <c r="C59" s="3" t="s">
        <v>105</v>
      </c>
      <c r="D59" s="3" t="s">
        <v>19</v>
      </c>
      <c r="E59" s="20">
        <v>180</v>
      </c>
      <c r="F59" s="21">
        <v>180</v>
      </c>
      <c r="G59" s="18">
        <f>F59/E59-1</f>
        <v>0</v>
      </c>
      <c r="H59" s="3" t="s">
        <v>106</v>
      </c>
    </row>
    <row r="60" spans="1:8" x14ac:dyDescent="0.2">
      <c r="A60" s="1" t="s">
        <v>107</v>
      </c>
      <c r="B60" s="3" t="s">
        <v>108</v>
      </c>
      <c r="C60" s="1" t="s">
        <v>109</v>
      </c>
      <c r="D60" s="3" t="s">
        <v>41</v>
      </c>
      <c r="E60" s="20"/>
      <c r="F60" s="21">
        <v>458</v>
      </c>
      <c r="G60" s="18"/>
      <c r="H60" s="3" t="s">
        <v>106</v>
      </c>
    </row>
    <row r="61" spans="1:8" x14ac:dyDescent="0.2">
      <c r="A61" s="1" t="s">
        <v>110</v>
      </c>
      <c r="B61" s="3" t="s">
        <v>108</v>
      </c>
      <c r="C61" s="1" t="s">
        <v>111</v>
      </c>
      <c r="D61" s="3" t="s">
        <v>41</v>
      </c>
      <c r="E61" s="20"/>
      <c r="F61" s="21">
        <v>541</v>
      </c>
      <c r="G61" s="18"/>
      <c r="H61" s="3" t="s">
        <v>106</v>
      </c>
    </row>
    <row r="62" spans="1:8" x14ac:dyDescent="0.2">
      <c r="A62" s="1" t="s">
        <v>112</v>
      </c>
      <c r="B62" s="3" t="s">
        <v>108</v>
      </c>
      <c r="C62" s="1" t="s">
        <v>113</v>
      </c>
      <c r="D62" s="3" t="s">
        <v>41</v>
      </c>
      <c r="E62" s="20"/>
      <c r="F62" s="21">
        <v>999</v>
      </c>
      <c r="G62" s="18"/>
      <c r="H62" s="3" t="s">
        <v>106</v>
      </c>
    </row>
    <row r="63" spans="1:8" x14ac:dyDescent="0.2">
      <c r="A63" s="1" t="s">
        <v>114</v>
      </c>
      <c r="B63" s="3" t="s">
        <v>108</v>
      </c>
      <c r="C63" s="1" t="s">
        <v>115</v>
      </c>
      <c r="D63" s="3" t="s">
        <v>41</v>
      </c>
      <c r="E63" s="20"/>
      <c r="F63" s="21">
        <v>1249</v>
      </c>
      <c r="G63" s="18"/>
      <c r="H63" s="3" t="s">
        <v>106</v>
      </c>
    </row>
    <row r="64" spans="1:8" x14ac:dyDescent="0.2">
      <c r="A64" s="1" t="s">
        <v>116</v>
      </c>
      <c r="B64" s="3" t="s">
        <v>108</v>
      </c>
      <c r="C64" s="1" t="s">
        <v>117</v>
      </c>
      <c r="D64" s="3" t="s">
        <v>41</v>
      </c>
      <c r="E64" s="20"/>
      <c r="F64" s="21">
        <v>291</v>
      </c>
      <c r="G64" s="18"/>
      <c r="H64" s="3" t="s">
        <v>106</v>
      </c>
    </row>
    <row r="65" spans="1:7" x14ac:dyDescent="0.2">
      <c r="A65" s="3" t="s">
        <v>118</v>
      </c>
      <c r="B65" s="3" t="s">
        <v>119</v>
      </c>
      <c r="C65" s="3" t="s">
        <v>120</v>
      </c>
      <c r="D65" s="3" t="s">
        <v>19</v>
      </c>
      <c r="E65" s="20">
        <v>900</v>
      </c>
      <c r="F65" s="21">
        <v>945</v>
      </c>
      <c r="G65" s="18">
        <f t="shared" ref="G65:G94" si="3">F65/E65-1</f>
        <v>5.0000000000000044E-2</v>
      </c>
    </row>
    <row r="66" spans="1:7" x14ac:dyDescent="0.2">
      <c r="A66" s="3" t="s">
        <v>121</v>
      </c>
      <c r="B66" s="3" t="s">
        <v>119</v>
      </c>
      <c r="C66" s="3" t="s">
        <v>120</v>
      </c>
      <c r="D66" s="3" t="s">
        <v>21</v>
      </c>
      <c r="E66" s="20">
        <v>900</v>
      </c>
      <c r="F66" s="21">
        <v>945</v>
      </c>
      <c r="G66" s="18">
        <f t="shared" si="3"/>
        <v>5.0000000000000044E-2</v>
      </c>
    </row>
    <row r="67" spans="1:7" x14ac:dyDescent="0.2">
      <c r="A67" s="3" t="s">
        <v>122</v>
      </c>
      <c r="B67" s="3" t="s">
        <v>119</v>
      </c>
      <c r="C67" s="3" t="s">
        <v>120</v>
      </c>
      <c r="D67" s="3" t="s">
        <v>53</v>
      </c>
      <c r="E67" s="20">
        <v>1130</v>
      </c>
      <c r="F67" s="21">
        <v>1187</v>
      </c>
      <c r="G67" s="18">
        <f t="shared" si="3"/>
        <v>5.0442477876106118E-2</v>
      </c>
    </row>
    <row r="68" spans="1:7" x14ac:dyDescent="0.2">
      <c r="A68" s="3" t="s">
        <v>123</v>
      </c>
      <c r="B68" s="3" t="s">
        <v>119</v>
      </c>
      <c r="C68" s="3" t="s">
        <v>124</v>
      </c>
      <c r="D68" s="3" t="s">
        <v>19</v>
      </c>
      <c r="E68" s="20">
        <v>1235</v>
      </c>
      <c r="F68" s="21">
        <v>1297</v>
      </c>
      <c r="G68" s="18">
        <f t="shared" si="3"/>
        <v>5.0202429149797556E-2</v>
      </c>
    </row>
    <row r="69" spans="1:7" x14ac:dyDescent="0.2">
      <c r="A69" s="3" t="s">
        <v>125</v>
      </c>
      <c r="B69" s="3" t="s">
        <v>119</v>
      </c>
      <c r="C69" s="3" t="s">
        <v>124</v>
      </c>
      <c r="D69" s="3" t="s">
        <v>21</v>
      </c>
      <c r="E69" s="20">
        <v>1235</v>
      </c>
      <c r="F69" s="21">
        <v>1297</v>
      </c>
      <c r="G69" s="18">
        <f t="shared" si="3"/>
        <v>5.0202429149797556E-2</v>
      </c>
    </row>
    <row r="70" spans="1:7" x14ac:dyDescent="0.2">
      <c r="A70" s="3" t="s">
        <v>126</v>
      </c>
      <c r="B70" s="3" t="s">
        <v>119</v>
      </c>
      <c r="C70" s="3" t="s">
        <v>124</v>
      </c>
      <c r="D70" s="3" t="s">
        <v>53</v>
      </c>
      <c r="E70" s="20">
        <v>1475</v>
      </c>
      <c r="F70" s="21">
        <v>1549</v>
      </c>
      <c r="G70" s="18">
        <f t="shared" si="3"/>
        <v>5.0169491525423826E-2</v>
      </c>
    </row>
    <row r="71" spans="1:7" x14ac:dyDescent="0.2">
      <c r="A71" s="3" t="s">
        <v>127</v>
      </c>
      <c r="B71" s="3" t="s">
        <v>119</v>
      </c>
      <c r="C71" s="3" t="s">
        <v>128</v>
      </c>
      <c r="D71" s="3" t="s">
        <v>19</v>
      </c>
      <c r="E71" s="20">
        <v>2020</v>
      </c>
      <c r="F71" s="21">
        <v>2121</v>
      </c>
      <c r="G71" s="18">
        <f t="shared" si="3"/>
        <v>5.0000000000000044E-2</v>
      </c>
    </row>
    <row r="72" spans="1:7" x14ac:dyDescent="0.2">
      <c r="A72" s="3" t="s">
        <v>129</v>
      </c>
      <c r="B72" s="3" t="s">
        <v>119</v>
      </c>
      <c r="C72" s="3" t="s">
        <v>128</v>
      </c>
      <c r="D72" s="3" t="s">
        <v>21</v>
      </c>
      <c r="E72" s="20">
        <v>2020</v>
      </c>
      <c r="F72" s="21">
        <v>2121</v>
      </c>
      <c r="G72" s="18">
        <f t="shared" si="3"/>
        <v>5.0000000000000044E-2</v>
      </c>
    </row>
    <row r="73" spans="1:7" x14ac:dyDescent="0.2">
      <c r="A73" s="3" t="s">
        <v>130</v>
      </c>
      <c r="B73" s="3" t="s">
        <v>119</v>
      </c>
      <c r="C73" s="3" t="s">
        <v>128</v>
      </c>
      <c r="D73" s="3" t="s">
        <v>53</v>
      </c>
      <c r="E73" s="20">
        <v>2375</v>
      </c>
      <c r="F73" s="21">
        <v>2494</v>
      </c>
      <c r="G73" s="18">
        <f t="shared" si="3"/>
        <v>5.0105263157894653E-2</v>
      </c>
    </row>
    <row r="74" spans="1:7" x14ac:dyDescent="0.2">
      <c r="A74" s="3" t="s">
        <v>131</v>
      </c>
      <c r="B74" s="3" t="s">
        <v>119</v>
      </c>
      <c r="C74" s="3" t="s">
        <v>132</v>
      </c>
      <c r="D74" s="3" t="s">
        <v>19</v>
      </c>
      <c r="E74" s="20">
        <v>2700</v>
      </c>
      <c r="F74" s="21">
        <v>2835</v>
      </c>
      <c r="G74" s="18">
        <f t="shared" si="3"/>
        <v>5.0000000000000044E-2</v>
      </c>
    </row>
    <row r="75" spans="1:7" x14ac:dyDescent="0.2">
      <c r="A75" s="3" t="s">
        <v>133</v>
      </c>
      <c r="B75" s="3" t="s">
        <v>119</v>
      </c>
      <c r="C75" s="3" t="s">
        <v>132</v>
      </c>
      <c r="D75" s="3" t="s">
        <v>21</v>
      </c>
      <c r="E75" s="20">
        <v>2700</v>
      </c>
      <c r="F75" s="21">
        <v>2835</v>
      </c>
      <c r="G75" s="18">
        <f t="shared" si="3"/>
        <v>5.0000000000000044E-2</v>
      </c>
    </row>
    <row r="76" spans="1:7" x14ac:dyDescent="0.2">
      <c r="A76" s="3" t="s">
        <v>134</v>
      </c>
      <c r="B76" s="3" t="s">
        <v>119</v>
      </c>
      <c r="C76" s="3" t="s">
        <v>132</v>
      </c>
      <c r="D76" s="3" t="s">
        <v>53</v>
      </c>
      <c r="E76" s="20">
        <v>3090</v>
      </c>
      <c r="F76" s="21">
        <v>3245</v>
      </c>
      <c r="G76" s="18">
        <f t="shared" si="3"/>
        <v>5.0161812297734532E-2</v>
      </c>
    </row>
    <row r="77" spans="1:7" x14ac:dyDescent="0.2">
      <c r="A77" s="3" t="s">
        <v>135</v>
      </c>
      <c r="B77" s="3" t="s">
        <v>119</v>
      </c>
      <c r="C77" s="3" t="s">
        <v>136</v>
      </c>
      <c r="D77" s="3" t="s">
        <v>19</v>
      </c>
      <c r="E77" s="20">
        <v>4100</v>
      </c>
      <c r="F77" s="21">
        <v>4305</v>
      </c>
      <c r="G77" s="18">
        <f t="shared" si="3"/>
        <v>5.0000000000000044E-2</v>
      </c>
    </row>
    <row r="78" spans="1:7" x14ac:dyDescent="0.2">
      <c r="A78" s="3" t="s">
        <v>137</v>
      </c>
      <c r="B78" s="3" t="s">
        <v>119</v>
      </c>
      <c r="C78" s="3" t="s">
        <v>136</v>
      </c>
      <c r="D78" s="3" t="s">
        <v>21</v>
      </c>
      <c r="E78" s="20">
        <v>4100</v>
      </c>
      <c r="F78" s="21">
        <v>4305</v>
      </c>
      <c r="G78" s="18">
        <f t="shared" si="3"/>
        <v>5.0000000000000044E-2</v>
      </c>
    </row>
    <row r="79" spans="1:7" x14ac:dyDescent="0.2">
      <c r="A79" s="3" t="s">
        <v>138</v>
      </c>
      <c r="B79" s="3" t="s">
        <v>119</v>
      </c>
      <c r="C79" s="3" t="s">
        <v>136</v>
      </c>
      <c r="D79" s="3" t="s">
        <v>53</v>
      </c>
      <c r="E79" s="20">
        <v>4300</v>
      </c>
      <c r="F79" s="21">
        <v>4515</v>
      </c>
      <c r="G79" s="18">
        <f t="shared" si="3"/>
        <v>5.0000000000000044E-2</v>
      </c>
    </row>
    <row r="80" spans="1:7" x14ac:dyDescent="0.2">
      <c r="A80" s="3" t="s">
        <v>139</v>
      </c>
      <c r="B80" s="3" t="s">
        <v>119</v>
      </c>
      <c r="C80" s="3" t="s">
        <v>140</v>
      </c>
      <c r="D80" s="3" t="s">
        <v>19</v>
      </c>
      <c r="E80" s="20">
        <v>500</v>
      </c>
      <c r="F80" s="21">
        <v>525</v>
      </c>
      <c r="G80" s="18">
        <f t="shared" si="3"/>
        <v>5.0000000000000044E-2</v>
      </c>
    </row>
    <row r="81" spans="1:7" x14ac:dyDescent="0.2">
      <c r="A81" s="3" t="s">
        <v>141</v>
      </c>
      <c r="B81" s="3" t="s">
        <v>119</v>
      </c>
      <c r="C81" s="3" t="s">
        <v>140</v>
      </c>
      <c r="D81" s="3" t="s">
        <v>21</v>
      </c>
      <c r="E81" s="20">
        <v>500</v>
      </c>
      <c r="F81" s="21">
        <v>525</v>
      </c>
      <c r="G81" s="18">
        <f t="shared" si="3"/>
        <v>5.0000000000000044E-2</v>
      </c>
    </row>
    <row r="82" spans="1:7" x14ac:dyDescent="0.2">
      <c r="A82" s="3" t="s">
        <v>142</v>
      </c>
      <c r="B82" s="3" t="s">
        <v>119</v>
      </c>
      <c r="C82" s="3" t="s">
        <v>140</v>
      </c>
      <c r="D82" s="3" t="s">
        <v>53</v>
      </c>
      <c r="E82" s="20">
        <v>585</v>
      </c>
      <c r="F82" s="21">
        <v>614</v>
      </c>
      <c r="G82" s="18">
        <f t="shared" si="3"/>
        <v>4.9572649572649619E-2</v>
      </c>
    </row>
    <row r="83" spans="1:7" x14ac:dyDescent="0.2">
      <c r="A83" s="3" t="s">
        <v>143</v>
      </c>
      <c r="B83" s="3" t="s">
        <v>119</v>
      </c>
      <c r="C83" s="3" t="s">
        <v>144</v>
      </c>
      <c r="D83" s="3" t="s">
        <v>19</v>
      </c>
      <c r="E83" s="20">
        <v>615</v>
      </c>
      <c r="F83" s="21">
        <v>646</v>
      </c>
      <c r="G83" s="18">
        <f t="shared" si="3"/>
        <v>5.0406504065040547E-2</v>
      </c>
    </row>
    <row r="84" spans="1:7" x14ac:dyDescent="0.2">
      <c r="A84" s="3" t="s">
        <v>145</v>
      </c>
      <c r="B84" s="3" t="s">
        <v>119</v>
      </c>
      <c r="C84" s="3" t="s">
        <v>144</v>
      </c>
      <c r="D84" s="3" t="s">
        <v>21</v>
      </c>
      <c r="E84" s="20">
        <v>615</v>
      </c>
      <c r="F84" s="21">
        <v>646</v>
      </c>
      <c r="G84" s="18">
        <f t="shared" si="3"/>
        <v>5.0406504065040547E-2</v>
      </c>
    </row>
    <row r="85" spans="1:7" x14ac:dyDescent="0.2">
      <c r="A85" s="3" t="s">
        <v>146</v>
      </c>
      <c r="B85" s="3" t="s">
        <v>119</v>
      </c>
      <c r="C85" s="3" t="s">
        <v>144</v>
      </c>
      <c r="D85" s="3" t="s">
        <v>53</v>
      </c>
      <c r="E85" s="20">
        <v>725</v>
      </c>
      <c r="F85" s="21">
        <v>761</v>
      </c>
      <c r="G85" s="18">
        <f t="shared" si="3"/>
        <v>4.9655172413793025E-2</v>
      </c>
    </row>
    <row r="86" spans="1:7" x14ac:dyDescent="0.2">
      <c r="A86" s="3" t="s">
        <v>147</v>
      </c>
      <c r="B86" s="3" t="s">
        <v>119</v>
      </c>
      <c r="C86" s="3" t="s">
        <v>148</v>
      </c>
      <c r="D86" s="3" t="s">
        <v>41</v>
      </c>
      <c r="E86" s="20">
        <v>330</v>
      </c>
      <c r="F86" s="21">
        <v>347</v>
      </c>
      <c r="G86" s="18">
        <f t="shared" si="3"/>
        <v>5.1515151515151514E-2</v>
      </c>
    </row>
    <row r="87" spans="1:7" x14ac:dyDescent="0.2">
      <c r="A87" s="3" t="s">
        <v>149</v>
      </c>
      <c r="B87" s="3" t="s">
        <v>150</v>
      </c>
      <c r="C87" s="3" t="s">
        <v>151</v>
      </c>
      <c r="D87" s="3" t="s">
        <v>41</v>
      </c>
      <c r="E87" s="20">
        <v>200</v>
      </c>
      <c r="F87" s="21">
        <v>200</v>
      </c>
      <c r="G87" s="18">
        <f t="shared" si="3"/>
        <v>0</v>
      </c>
    </row>
    <row r="88" spans="1:7" x14ac:dyDescent="0.2">
      <c r="A88" s="3" t="s">
        <v>152</v>
      </c>
      <c r="B88" s="3" t="s">
        <v>150</v>
      </c>
      <c r="C88" s="3" t="s">
        <v>153</v>
      </c>
      <c r="D88" s="3" t="s">
        <v>41</v>
      </c>
      <c r="E88" s="20">
        <v>150</v>
      </c>
      <c r="F88" s="21">
        <v>150</v>
      </c>
      <c r="G88" s="18">
        <f t="shared" si="3"/>
        <v>0</v>
      </c>
    </row>
    <row r="89" spans="1:7" x14ac:dyDescent="0.2">
      <c r="A89" s="3" t="s">
        <v>154</v>
      </c>
      <c r="B89" s="3" t="s">
        <v>155</v>
      </c>
      <c r="C89" s="3" t="s">
        <v>156</v>
      </c>
      <c r="D89" s="3" t="s">
        <v>19</v>
      </c>
      <c r="E89" s="20">
        <v>355</v>
      </c>
      <c r="F89" s="21">
        <v>355</v>
      </c>
      <c r="G89" s="18">
        <f t="shared" si="3"/>
        <v>0</v>
      </c>
    </row>
    <row r="90" spans="1:7" x14ac:dyDescent="0.2">
      <c r="A90" s="3" t="s">
        <v>157</v>
      </c>
      <c r="B90" s="3" t="s">
        <v>155</v>
      </c>
      <c r="C90" s="3" t="s">
        <v>156</v>
      </c>
      <c r="D90" s="3" t="s">
        <v>21</v>
      </c>
      <c r="E90" s="20">
        <v>355</v>
      </c>
      <c r="F90" s="21">
        <v>355</v>
      </c>
      <c r="G90" s="18">
        <f t="shared" si="3"/>
        <v>0</v>
      </c>
    </row>
    <row r="91" spans="1:7" x14ac:dyDescent="0.2">
      <c r="A91" s="3" t="s">
        <v>158</v>
      </c>
      <c r="B91" s="3" t="s">
        <v>155</v>
      </c>
      <c r="C91" s="3" t="s">
        <v>159</v>
      </c>
      <c r="D91" s="3" t="s">
        <v>19</v>
      </c>
      <c r="E91" s="20">
        <v>470</v>
      </c>
      <c r="F91" s="21">
        <v>470</v>
      </c>
      <c r="G91" s="18">
        <f t="shared" si="3"/>
        <v>0</v>
      </c>
    </row>
    <row r="92" spans="1:7" x14ac:dyDescent="0.2">
      <c r="A92" s="3" t="s">
        <v>160</v>
      </c>
      <c r="B92" s="3" t="s">
        <v>155</v>
      </c>
      <c r="C92" s="3" t="s">
        <v>159</v>
      </c>
      <c r="D92" s="3" t="s">
        <v>21</v>
      </c>
      <c r="E92" s="20">
        <v>470</v>
      </c>
      <c r="F92" s="21">
        <v>470</v>
      </c>
      <c r="G92" s="18">
        <f t="shared" si="3"/>
        <v>0</v>
      </c>
    </row>
    <row r="93" spans="1:7" x14ac:dyDescent="0.2">
      <c r="A93" s="3" t="s">
        <v>161</v>
      </c>
      <c r="B93" s="3" t="s">
        <v>155</v>
      </c>
      <c r="C93" s="3" t="s">
        <v>162</v>
      </c>
      <c r="D93" s="3" t="s">
        <v>19</v>
      </c>
      <c r="E93" s="20">
        <v>730</v>
      </c>
      <c r="F93" s="21">
        <v>730</v>
      </c>
      <c r="G93" s="18">
        <f t="shared" si="3"/>
        <v>0</v>
      </c>
    </row>
    <row r="94" spans="1:7" ht="12" customHeight="1" x14ac:dyDescent="0.2">
      <c r="A94" s="3" t="s">
        <v>163</v>
      </c>
      <c r="B94" s="3" t="s">
        <v>155</v>
      </c>
      <c r="C94" s="3" t="s">
        <v>162</v>
      </c>
      <c r="D94" s="3" t="s">
        <v>21</v>
      </c>
      <c r="E94" s="20">
        <v>730</v>
      </c>
      <c r="F94" s="21">
        <v>730</v>
      </c>
      <c r="G94" s="18">
        <f t="shared" si="3"/>
        <v>0</v>
      </c>
    </row>
  </sheetData>
  <autoFilter ref="A2:G94" xr:uid="{00000000-0009-0000-0000-000000000000}"/>
  <pageMargins left="0.70833299999999999" right="0.70833299999999999" top="0.74791700000000005" bottom="0.74791700000000005" header="0.315278" footer="0.51180599999999998"/>
  <pageSetup paperSize="8" scale="96" fitToWidth="0"/>
  <headerFooter>
    <oddHeader>&amp;L&amp;"-"&amp;10Sonus faber  - Suggested Retail Price (Euro), VAT not included&amp;R&amp;"-"Valid from 1st March 2016</oddHeader>
  </headerFooter>
  <legacyDrawing r:id="rId1"/>
  <extLst>
    <ext uri="smNativeData">
      <pm:sheetPrefs xmlns:pm="smNativeData" day="17174267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99"/>
  </sheetPr>
  <dimension ref="B1:R57"/>
  <sheetViews>
    <sheetView showGridLines="0" tabSelected="1" topLeftCell="A13" zoomScale="85" workbookViewId="0">
      <selection activeCell="G35" sqref="G35"/>
    </sheetView>
  </sheetViews>
  <sheetFormatPr defaultRowHeight="18.75" customHeight="1" x14ac:dyDescent="0.25"/>
  <cols>
    <col min="1" max="1" width="2.7109375" style="8" customWidth="1"/>
    <col min="2" max="2" width="17" style="8" customWidth="1"/>
    <col min="3" max="3" width="10.7109375" style="8" customWidth="1"/>
    <col min="4" max="4" width="34.7109375" style="9" customWidth="1"/>
    <col min="5" max="5" width="16.140625" style="9" customWidth="1"/>
    <col min="6" max="6" width="15.28515625" style="8" customWidth="1"/>
    <col min="7" max="7" width="14.7109375" style="8" customWidth="1"/>
    <col min="8" max="8" width="7.28515625" style="8" hidden="1" customWidth="1"/>
    <col min="9" max="9" width="2" style="8" hidden="1" customWidth="1"/>
    <col min="10" max="10" width="2.7109375" style="8" customWidth="1"/>
    <col min="11" max="11" width="9.140625" style="8" customWidth="1"/>
    <col min="12" max="12" width="9.85546875" style="8" customWidth="1"/>
    <col min="13" max="14" width="9.140625" style="8" customWidth="1"/>
    <col min="15" max="15" width="14.7109375" style="8" customWidth="1"/>
    <col min="16" max="16" width="14.28515625" style="8" customWidth="1"/>
    <col min="17" max="17" width="20.7109375" style="8" customWidth="1"/>
    <col min="18" max="18" width="9.140625" style="8" customWidth="1"/>
    <col min="19" max="16384" width="9.140625" style="8"/>
  </cols>
  <sheetData>
    <row r="1" spans="2:18" ht="20.100000000000001" customHeight="1" x14ac:dyDescent="0.25"/>
    <row r="2" spans="2:18" ht="18.75" customHeight="1" x14ac:dyDescent="0.25">
      <c r="B2" s="61"/>
      <c r="C2" s="61"/>
      <c r="D2" s="61"/>
      <c r="E2" s="61"/>
      <c r="F2" s="61"/>
      <c r="G2" s="62"/>
      <c r="H2" s="62"/>
      <c r="I2" s="62"/>
      <c r="J2" s="10"/>
      <c r="K2" s="10"/>
      <c r="R2"/>
    </row>
    <row r="3" spans="2:18" ht="18.75" customHeight="1" x14ac:dyDescent="0.25">
      <c r="B3" s="61"/>
      <c r="C3" s="61"/>
      <c r="D3" s="61"/>
      <c r="E3" s="61"/>
      <c r="F3" s="61"/>
      <c r="G3" s="62"/>
      <c r="H3" s="62"/>
      <c r="I3" s="62"/>
      <c r="J3" s="11"/>
      <c r="K3" s="11"/>
      <c r="R3"/>
    </row>
    <row r="4" spans="2:18" ht="18.75" customHeight="1" x14ac:dyDescent="0.25">
      <c r="B4" s="61"/>
      <c r="C4" s="61"/>
      <c r="D4" s="61"/>
      <c r="E4" s="61"/>
      <c r="F4" s="61"/>
      <c r="G4" s="62"/>
      <c r="H4" s="62"/>
      <c r="I4" s="62"/>
      <c r="J4" s="12"/>
      <c r="K4" s="12"/>
      <c r="R4"/>
    </row>
    <row r="5" spans="2:18" s="15" customFormat="1" ht="36.6" customHeight="1" x14ac:dyDescent="0.2">
      <c r="B5" s="45" t="s">
        <v>164</v>
      </c>
      <c r="C5" s="45" t="s">
        <v>165</v>
      </c>
      <c r="D5" s="46" t="s">
        <v>166</v>
      </c>
      <c r="E5" s="45" t="s">
        <v>167</v>
      </c>
      <c r="F5" s="45" t="s">
        <v>168</v>
      </c>
      <c r="G5" s="60" t="s">
        <v>169</v>
      </c>
      <c r="H5" s="37" t="s">
        <v>208</v>
      </c>
      <c r="I5" s="37" t="s">
        <v>170</v>
      </c>
    </row>
    <row r="6" spans="2:18" s="16" customFormat="1" ht="18" customHeight="1" x14ac:dyDescent="0.25">
      <c r="B6" s="47" t="s">
        <v>171</v>
      </c>
      <c r="C6" s="47" t="s">
        <v>172</v>
      </c>
      <c r="D6" s="48" t="s">
        <v>173</v>
      </c>
      <c r="E6" s="49" t="s">
        <v>174</v>
      </c>
      <c r="F6" s="50">
        <v>35000</v>
      </c>
      <c r="G6" s="56">
        <v>26500</v>
      </c>
      <c r="H6" s="51">
        <v>1</v>
      </c>
      <c r="I6" s="52">
        <f>PRODUCT('Sf Order form'!$F6*'Sf Order form'!$H6)</f>
        <v>35000</v>
      </c>
    </row>
    <row r="7" spans="2:18" s="16" customFormat="1" ht="18" customHeight="1" x14ac:dyDescent="0.25">
      <c r="B7" s="23" t="s">
        <v>175</v>
      </c>
      <c r="C7" s="23" t="s">
        <v>172</v>
      </c>
      <c r="D7" s="26" t="s">
        <v>176</v>
      </c>
      <c r="E7" s="27" t="s">
        <v>17</v>
      </c>
      <c r="F7" s="35">
        <v>2150</v>
      </c>
      <c r="G7" s="56">
        <v>1600</v>
      </c>
      <c r="H7" s="29">
        <v>2</v>
      </c>
      <c r="I7" s="43">
        <f>PRODUCT('Sf Order form'!$F7*'Sf Order form'!$H7)</f>
        <v>4300</v>
      </c>
    </row>
    <row r="8" spans="2:18" s="16" customFormat="1" ht="18" customHeight="1" x14ac:dyDescent="0.25">
      <c r="B8" s="23" t="s">
        <v>175</v>
      </c>
      <c r="C8" s="23" t="s">
        <v>177</v>
      </c>
      <c r="D8" s="26" t="s">
        <v>178</v>
      </c>
      <c r="E8" s="27" t="s">
        <v>179</v>
      </c>
      <c r="F8" s="35">
        <v>1250</v>
      </c>
      <c r="G8" s="56">
        <v>900</v>
      </c>
      <c r="H8" s="29">
        <v>3</v>
      </c>
      <c r="I8" s="43">
        <f>PRODUCT('Sf Order form'!$F8*'Sf Order form'!$H8)</f>
        <v>3750</v>
      </c>
    </row>
    <row r="9" spans="2:18" s="16" customFormat="1" ht="18" customHeight="1" x14ac:dyDescent="0.25">
      <c r="B9" s="23" t="s">
        <v>175</v>
      </c>
      <c r="C9" s="23" t="s">
        <v>172</v>
      </c>
      <c r="D9" s="25" t="s">
        <v>180</v>
      </c>
      <c r="E9" s="27"/>
      <c r="F9" s="35">
        <v>480</v>
      </c>
      <c r="G9" s="56">
        <v>350</v>
      </c>
      <c r="H9" s="29">
        <v>4</v>
      </c>
      <c r="I9" s="43">
        <f>PRODUCT('Sf Order form'!$F9*'Sf Order form'!$H9)</f>
        <v>1920</v>
      </c>
    </row>
    <row r="10" spans="2:18" s="16" customFormat="1" ht="18" customHeight="1" x14ac:dyDescent="0.25">
      <c r="B10" s="28" t="s">
        <v>181</v>
      </c>
      <c r="C10" s="28" t="s">
        <v>172</v>
      </c>
      <c r="D10" s="24" t="s">
        <v>182</v>
      </c>
      <c r="E10" s="29" t="s">
        <v>179</v>
      </c>
      <c r="F10" s="35">
        <v>950</v>
      </c>
      <c r="G10" s="56">
        <v>680</v>
      </c>
      <c r="H10" s="29">
        <v>1</v>
      </c>
      <c r="I10" s="43">
        <f>PRODUCT('Sf Order form'!$F10*'Sf Order form'!$H10)</f>
        <v>950</v>
      </c>
    </row>
    <row r="11" spans="2:18" s="16" customFormat="1" ht="18" customHeight="1" x14ac:dyDescent="0.25">
      <c r="B11" s="23" t="s">
        <v>183</v>
      </c>
      <c r="C11" s="23" t="s">
        <v>177</v>
      </c>
      <c r="D11" s="24" t="s">
        <v>184</v>
      </c>
      <c r="E11" s="27" t="s">
        <v>179</v>
      </c>
      <c r="F11" s="35">
        <v>600</v>
      </c>
      <c r="G11" s="56">
        <v>450</v>
      </c>
      <c r="H11" s="29">
        <v>2</v>
      </c>
      <c r="I11" s="43">
        <f>PRODUCT('Sf Order form'!$F11*'Sf Order form'!$H11)</f>
        <v>1200</v>
      </c>
    </row>
    <row r="12" spans="2:18" s="16" customFormat="1" ht="18" customHeight="1" x14ac:dyDescent="0.25">
      <c r="B12" s="23" t="s">
        <v>185</v>
      </c>
      <c r="C12" s="23" t="s">
        <v>172</v>
      </c>
      <c r="D12" s="24" t="s">
        <v>73</v>
      </c>
      <c r="E12" s="25" t="s">
        <v>41</v>
      </c>
      <c r="F12" s="36">
        <v>800</v>
      </c>
      <c r="G12" s="56">
        <v>650</v>
      </c>
      <c r="H12" s="29">
        <v>3</v>
      </c>
      <c r="I12" s="43">
        <f>PRODUCT('Sf Order form'!$F12*'Sf Order form'!$H12)</f>
        <v>2400</v>
      </c>
    </row>
    <row r="13" spans="2:18" s="16" customFormat="1" ht="18" customHeight="1" x14ac:dyDescent="0.25">
      <c r="B13" s="23" t="s">
        <v>185</v>
      </c>
      <c r="C13" s="23" t="s">
        <v>177</v>
      </c>
      <c r="D13" s="25" t="s">
        <v>186</v>
      </c>
      <c r="E13" s="24" t="s">
        <v>19</v>
      </c>
      <c r="F13" s="36">
        <v>200</v>
      </c>
      <c r="G13" s="56">
        <v>150</v>
      </c>
      <c r="H13" s="29">
        <v>1</v>
      </c>
      <c r="I13" s="43">
        <f>PRODUCT('Sf Order form'!$F13*'Sf Order form'!$H13)</f>
        <v>200</v>
      </c>
    </row>
    <row r="14" spans="2:18" s="16" customFormat="1" ht="18" customHeight="1" x14ac:dyDescent="0.25">
      <c r="B14" s="23" t="s">
        <v>185</v>
      </c>
      <c r="C14" s="23" t="s">
        <v>177</v>
      </c>
      <c r="D14" s="25" t="s">
        <v>186</v>
      </c>
      <c r="E14" s="24" t="s">
        <v>21</v>
      </c>
      <c r="F14" s="36">
        <v>200</v>
      </c>
      <c r="G14" s="56">
        <v>150</v>
      </c>
      <c r="H14" s="29">
        <v>1</v>
      </c>
      <c r="I14" s="43">
        <f>PRODUCT('Sf Order form'!$F14*'Sf Order form'!$H14)</f>
        <v>200</v>
      </c>
    </row>
    <row r="15" spans="2:18" s="16" customFormat="1" ht="18" customHeight="1" x14ac:dyDescent="0.25">
      <c r="B15" s="23" t="s">
        <v>185</v>
      </c>
      <c r="C15" s="23" t="s">
        <v>177</v>
      </c>
      <c r="D15" s="25" t="s">
        <v>186</v>
      </c>
      <c r="E15" s="30" t="s">
        <v>10</v>
      </c>
      <c r="F15" s="36">
        <v>200</v>
      </c>
      <c r="G15" s="56">
        <v>150</v>
      </c>
      <c r="H15" s="29">
        <v>1</v>
      </c>
      <c r="I15" s="43">
        <f>PRODUCT('Sf Order form'!$F15*'Sf Order form'!$H15)</f>
        <v>200</v>
      </c>
    </row>
    <row r="16" spans="2:18" s="16" customFormat="1" ht="18" customHeight="1" x14ac:dyDescent="0.25">
      <c r="B16" s="23" t="s">
        <v>185</v>
      </c>
      <c r="C16" s="23" t="s">
        <v>177</v>
      </c>
      <c r="D16" s="25" t="s">
        <v>186</v>
      </c>
      <c r="E16" s="31" t="s">
        <v>79</v>
      </c>
      <c r="F16" s="36">
        <v>200</v>
      </c>
      <c r="G16" s="56">
        <v>150</v>
      </c>
      <c r="H16" s="29">
        <v>1</v>
      </c>
      <c r="I16" s="43">
        <f>PRODUCT('Sf Order form'!$F16*'Sf Order form'!$H16)</f>
        <v>200</v>
      </c>
    </row>
    <row r="17" spans="2:9" s="16" customFormat="1" ht="18" customHeight="1" x14ac:dyDescent="0.25">
      <c r="B17" s="23" t="s">
        <v>185</v>
      </c>
      <c r="C17" s="23" t="s">
        <v>177</v>
      </c>
      <c r="D17" s="25" t="s">
        <v>186</v>
      </c>
      <c r="E17" s="32" t="s">
        <v>81</v>
      </c>
      <c r="F17" s="36">
        <v>200</v>
      </c>
      <c r="G17" s="56">
        <v>150</v>
      </c>
      <c r="H17" s="29">
        <v>1</v>
      </c>
      <c r="I17" s="43">
        <f>PRODUCT('Sf Order form'!$F17*'Sf Order form'!$H17)</f>
        <v>200</v>
      </c>
    </row>
    <row r="18" spans="2:9" s="16" customFormat="1" ht="18" customHeight="1" x14ac:dyDescent="0.25">
      <c r="B18" s="23" t="s">
        <v>185</v>
      </c>
      <c r="C18" s="23" t="s">
        <v>177</v>
      </c>
      <c r="D18" s="25" t="s">
        <v>186</v>
      </c>
      <c r="E18" s="33" t="s">
        <v>83</v>
      </c>
      <c r="F18" s="36">
        <v>200</v>
      </c>
      <c r="G18" s="56">
        <v>150</v>
      </c>
      <c r="H18" s="29">
        <v>1</v>
      </c>
      <c r="I18" s="43">
        <f>PRODUCT('Sf Order form'!$F18*'Sf Order form'!$H18)</f>
        <v>200</v>
      </c>
    </row>
    <row r="19" spans="2:9" s="16" customFormat="1" ht="18" customHeight="1" x14ac:dyDescent="0.25">
      <c r="B19" s="23" t="s">
        <v>185</v>
      </c>
      <c r="C19" s="23" t="s">
        <v>172</v>
      </c>
      <c r="D19" s="24" t="s">
        <v>187</v>
      </c>
      <c r="E19" s="25" t="s">
        <v>41</v>
      </c>
      <c r="F19" s="36">
        <v>250</v>
      </c>
      <c r="G19" s="56">
        <v>190</v>
      </c>
      <c r="H19" s="29">
        <v>2</v>
      </c>
      <c r="I19" s="43">
        <f>PRODUCT('Sf Order form'!$F19*'Sf Order form'!$H19)</f>
        <v>500</v>
      </c>
    </row>
    <row r="20" spans="2:9" s="16" customFormat="1" ht="18" customHeight="1" x14ac:dyDescent="0.25">
      <c r="B20" s="23" t="s">
        <v>185</v>
      </c>
      <c r="C20" s="23" t="s">
        <v>172</v>
      </c>
      <c r="D20" s="24" t="s">
        <v>86</v>
      </c>
      <c r="E20" s="25" t="s">
        <v>41</v>
      </c>
      <c r="F20" s="36">
        <v>1800</v>
      </c>
      <c r="G20" s="56">
        <v>1450</v>
      </c>
      <c r="H20" s="29">
        <v>3</v>
      </c>
      <c r="I20" s="43">
        <f>PRODUCT('Sf Order form'!$F20*'Sf Order form'!$H20)</f>
        <v>5400</v>
      </c>
    </row>
    <row r="21" spans="2:9" s="16" customFormat="1" ht="18" customHeight="1" x14ac:dyDescent="0.25">
      <c r="B21" s="23" t="s">
        <v>185</v>
      </c>
      <c r="C21" s="23" t="s">
        <v>177</v>
      </c>
      <c r="D21" s="25" t="s">
        <v>188</v>
      </c>
      <c r="E21" s="24" t="s">
        <v>19</v>
      </c>
      <c r="F21" s="36">
        <v>450</v>
      </c>
      <c r="G21" s="56">
        <v>340</v>
      </c>
      <c r="H21" s="29">
        <v>1</v>
      </c>
      <c r="I21" s="43">
        <f>PRODUCT('Sf Order form'!$F21*'Sf Order form'!$H21)</f>
        <v>450</v>
      </c>
    </row>
    <row r="22" spans="2:9" s="16" customFormat="1" ht="18" customHeight="1" x14ac:dyDescent="0.25">
      <c r="B22" s="23" t="s">
        <v>185</v>
      </c>
      <c r="C22" s="23" t="s">
        <v>177</v>
      </c>
      <c r="D22" s="25" t="s">
        <v>188</v>
      </c>
      <c r="E22" s="24" t="s">
        <v>21</v>
      </c>
      <c r="F22" s="36">
        <v>450</v>
      </c>
      <c r="G22" s="56">
        <v>340</v>
      </c>
      <c r="H22" s="29">
        <v>1</v>
      </c>
      <c r="I22" s="43">
        <f>PRODUCT('Sf Order form'!$F22*'Sf Order form'!$H22)</f>
        <v>450</v>
      </c>
    </row>
    <row r="23" spans="2:9" s="16" customFormat="1" ht="18" customHeight="1" x14ac:dyDescent="0.25">
      <c r="B23" s="23" t="s">
        <v>185</v>
      </c>
      <c r="C23" s="23" t="s">
        <v>177</v>
      </c>
      <c r="D23" s="25" t="s">
        <v>188</v>
      </c>
      <c r="E23" s="30" t="s">
        <v>10</v>
      </c>
      <c r="F23" s="36">
        <v>450</v>
      </c>
      <c r="G23" s="56">
        <v>340</v>
      </c>
      <c r="H23" s="29">
        <v>1</v>
      </c>
      <c r="I23" s="43">
        <f>PRODUCT('Sf Order form'!$F23*'Sf Order form'!$H23)</f>
        <v>450</v>
      </c>
    </row>
    <row r="24" spans="2:9" s="16" customFormat="1" ht="18" customHeight="1" x14ac:dyDescent="0.25">
      <c r="B24" s="23" t="s">
        <v>185</v>
      </c>
      <c r="C24" s="23" t="s">
        <v>177</v>
      </c>
      <c r="D24" s="25" t="s">
        <v>188</v>
      </c>
      <c r="E24" s="31" t="s">
        <v>79</v>
      </c>
      <c r="F24" s="36">
        <v>450</v>
      </c>
      <c r="G24" s="56">
        <v>340</v>
      </c>
      <c r="H24" s="29">
        <v>1</v>
      </c>
      <c r="I24" s="43">
        <f>PRODUCT('Sf Order form'!$F24*'Sf Order form'!$H24)</f>
        <v>450</v>
      </c>
    </row>
    <row r="25" spans="2:9" s="16" customFormat="1" ht="18" customHeight="1" x14ac:dyDescent="0.25">
      <c r="B25" s="23" t="s">
        <v>185</v>
      </c>
      <c r="C25" s="23" t="s">
        <v>177</v>
      </c>
      <c r="D25" s="25" t="s">
        <v>188</v>
      </c>
      <c r="E25" s="32" t="s">
        <v>81</v>
      </c>
      <c r="F25" s="36">
        <v>450</v>
      </c>
      <c r="G25" s="56">
        <v>340</v>
      </c>
      <c r="H25" s="29">
        <v>1</v>
      </c>
      <c r="I25" s="43">
        <f>PRODUCT('Sf Order form'!$F25*'Sf Order form'!$H25)</f>
        <v>450</v>
      </c>
    </row>
    <row r="26" spans="2:9" s="16" customFormat="1" ht="18" customHeight="1" x14ac:dyDescent="0.25">
      <c r="B26" s="23" t="s">
        <v>185</v>
      </c>
      <c r="C26" s="23" t="s">
        <v>177</v>
      </c>
      <c r="D26" s="25" t="s">
        <v>188</v>
      </c>
      <c r="E26" s="33" t="s">
        <v>83</v>
      </c>
      <c r="F26" s="36">
        <v>450</v>
      </c>
      <c r="G26" s="56">
        <v>340</v>
      </c>
      <c r="H26" s="29">
        <v>1</v>
      </c>
      <c r="I26" s="43">
        <f>PRODUCT('Sf Order form'!$F26*'Sf Order form'!$H26)</f>
        <v>450</v>
      </c>
    </row>
    <row r="27" spans="2:9" s="16" customFormat="1" ht="18" customHeight="1" x14ac:dyDescent="0.25">
      <c r="B27" s="23" t="s">
        <v>189</v>
      </c>
      <c r="C27" s="23" t="s">
        <v>172</v>
      </c>
      <c r="D27" s="24" t="s">
        <v>190</v>
      </c>
      <c r="E27" s="25" t="s">
        <v>41</v>
      </c>
      <c r="F27" s="35">
        <v>600</v>
      </c>
      <c r="G27" s="56">
        <v>450</v>
      </c>
      <c r="H27" s="29">
        <v>4</v>
      </c>
      <c r="I27" s="43">
        <f>PRODUCT('Sf Order form'!$F27*'Sf Order form'!$H27)</f>
        <v>2400</v>
      </c>
    </row>
    <row r="28" spans="2:9" s="16" customFormat="1" ht="18" customHeight="1" x14ac:dyDescent="0.25">
      <c r="B28" s="23" t="s">
        <v>189</v>
      </c>
      <c r="C28" s="23" t="s">
        <v>172</v>
      </c>
      <c r="D28" s="24" t="s">
        <v>191</v>
      </c>
      <c r="E28" s="25" t="s">
        <v>41</v>
      </c>
      <c r="F28" s="35">
        <v>700</v>
      </c>
      <c r="G28" s="56">
        <v>550</v>
      </c>
      <c r="H28" s="29">
        <v>3</v>
      </c>
      <c r="I28" s="43">
        <f>PRODUCT('Sf Order form'!$F28*'Sf Order form'!$H28)</f>
        <v>2100</v>
      </c>
    </row>
    <row r="29" spans="2:9" s="16" customFormat="1" ht="18" customHeight="1" x14ac:dyDescent="0.25">
      <c r="B29" s="23" t="s">
        <v>189</v>
      </c>
      <c r="C29" s="23" t="s">
        <v>172</v>
      </c>
      <c r="D29" s="24" t="s">
        <v>192</v>
      </c>
      <c r="E29" s="25" t="s">
        <v>41</v>
      </c>
      <c r="F29" s="35">
        <v>1250</v>
      </c>
      <c r="G29" s="56">
        <v>1000</v>
      </c>
      <c r="H29" s="29">
        <v>3</v>
      </c>
      <c r="I29" s="43">
        <f>PRODUCT('Sf Order form'!$F29*'Sf Order form'!$H29)</f>
        <v>3750</v>
      </c>
    </row>
    <row r="30" spans="2:9" s="16" customFormat="1" ht="18" customHeight="1" x14ac:dyDescent="0.25">
      <c r="B30" s="23" t="s">
        <v>189</v>
      </c>
      <c r="C30" s="23" t="s">
        <v>172</v>
      </c>
      <c r="D30" s="24" t="s">
        <v>193</v>
      </c>
      <c r="E30" s="25" t="s">
        <v>41</v>
      </c>
      <c r="F30" s="35">
        <v>1600</v>
      </c>
      <c r="G30" s="56">
        <v>1280</v>
      </c>
      <c r="H30" s="29">
        <v>3</v>
      </c>
      <c r="I30" s="43">
        <f>PRODUCT('Sf Order form'!$F30*'Sf Order form'!$H30)</f>
        <v>4800</v>
      </c>
    </row>
    <row r="31" spans="2:9" s="16" customFormat="1" ht="18" customHeight="1" x14ac:dyDescent="0.25">
      <c r="B31" s="23" t="s">
        <v>194</v>
      </c>
      <c r="C31" s="23" t="s">
        <v>172</v>
      </c>
      <c r="D31" s="24" t="s">
        <v>195</v>
      </c>
      <c r="E31" s="25" t="s">
        <v>36</v>
      </c>
      <c r="F31" s="35">
        <v>1700</v>
      </c>
      <c r="G31" s="56">
        <v>1150</v>
      </c>
      <c r="H31" s="29">
        <v>1</v>
      </c>
      <c r="I31" s="43">
        <f>PRODUCT('Sf Order form'!$F31*'Sf Order form'!$H31)</f>
        <v>1700</v>
      </c>
    </row>
    <row r="32" spans="2:9" s="16" customFormat="1" ht="18" customHeight="1" x14ac:dyDescent="0.25">
      <c r="B32" s="23" t="s">
        <v>194</v>
      </c>
      <c r="C32" s="23" t="s">
        <v>172</v>
      </c>
      <c r="D32" s="24" t="s">
        <v>195</v>
      </c>
      <c r="E32" s="25" t="s">
        <v>17</v>
      </c>
      <c r="F32" s="35">
        <v>1700</v>
      </c>
      <c r="G32" s="56">
        <v>1150</v>
      </c>
      <c r="H32" s="29">
        <v>1</v>
      </c>
      <c r="I32" s="43">
        <f>PRODUCT('Sf Order form'!$F32*'Sf Order form'!$H32)</f>
        <v>1700</v>
      </c>
    </row>
    <row r="33" spans="2:9" s="16" customFormat="1" ht="18" customHeight="1" x14ac:dyDescent="0.25">
      <c r="B33" s="23" t="s">
        <v>194</v>
      </c>
      <c r="C33" s="23" t="s">
        <v>172</v>
      </c>
      <c r="D33" s="24" t="s">
        <v>196</v>
      </c>
      <c r="E33" s="25" t="s">
        <v>36</v>
      </c>
      <c r="F33" s="35">
        <v>2200</v>
      </c>
      <c r="G33" s="56">
        <v>1480</v>
      </c>
      <c r="H33" s="29">
        <v>1</v>
      </c>
      <c r="I33" s="43">
        <f>PRODUCT('Sf Order form'!$F33*'Sf Order form'!$H33)</f>
        <v>2200</v>
      </c>
    </row>
    <row r="34" spans="2:9" s="16" customFormat="1" ht="18" customHeight="1" x14ac:dyDescent="0.25">
      <c r="B34" s="23" t="s">
        <v>194</v>
      </c>
      <c r="C34" s="23" t="s">
        <v>172</v>
      </c>
      <c r="D34" s="24" t="s">
        <v>196</v>
      </c>
      <c r="E34" s="25" t="s">
        <v>17</v>
      </c>
      <c r="F34" s="35">
        <v>2200</v>
      </c>
      <c r="G34" s="56">
        <v>1480</v>
      </c>
      <c r="H34" s="29">
        <v>1</v>
      </c>
      <c r="I34" s="43">
        <f>PRODUCT('Sf Order form'!$F34*'Sf Order form'!$H34)</f>
        <v>2200</v>
      </c>
    </row>
    <row r="35" spans="2:9" s="16" customFormat="1" ht="18" customHeight="1" x14ac:dyDescent="0.25">
      <c r="B35" s="23" t="s">
        <v>194</v>
      </c>
      <c r="C35" s="23" t="s">
        <v>172</v>
      </c>
      <c r="D35" s="24" t="s">
        <v>197</v>
      </c>
      <c r="E35" s="25" t="s">
        <v>17</v>
      </c>
      <c r="F35" s="35">
        <v>3900</v>
      </c>
      <c r="G35" s="56">
        <v>2550</v>
      </c>
      <c r="H35" s="29">
        <v>1</v>
      </c>
      <c r="I35" s="43">
        <f>PRODUCT('Sf Order form'!$F35*'Sf Order form'!$H35)</f>
        <v>3900</v>
      </c>
    </row>
    <row r="36" spans="2:9" s="16" customFormat="1" ht="18" customHeight="1" x14ac:dyDescent="0.25">
      <c r="B36" s="23" t="s">
        <v>194</v>
      </c>
      <c r="C36" s="23" t="s">
        <v>172</v>
      </c>
      <c r="D36" s="24" t="s">
        <v>198</v>
      </c>
      <c r="E36" s="25" t="s">
        <v>17</v>
      </c>
      <c r="F36" s="35">
        <v>6750</v>
      </c>
      <c r="G36" s="56">
        <v>4500</v>
      </c>
      <c r="H36" s="29">
        <v>1</v>
      </c>
      <c r="I36" s="43">
        <f>PRODUCT('Sf Order form'!$F36*'Sf Order form'!$H36)</f>
        <v>6750</v>
      </c>
    </row>
    <row r="37" spans="2:9" s="16" customFormat="1" ht="18" customHeight="1" x14ac:dyDescent="0.25">
      <c r="B37" s="23" t="s">
        <v>194</v>
      </c>
      <c r="C37" s="23" t="s">
        <v>172</v>
      </c>
      <c r="D37" s="24" t="s">
        <v>199</v>
      </c>
      <c r="E37" s="34" t="s">
        <v>41</v>
      </c>
      <c r="F37" s="35">
        <v>450</v>
      </c>
      <c r="G37" s="56">
        <v>300</v>
      </c>
      <c r="H37" s="29">
        <v>3</v>
      </c>
      <c r="I37" s="43">
        <f>PRODUCT('Sf Order form'!$F37*'Sf Order form'!$H37)</f>
        <v>1350</v>
      </c>
    </row>
    <row r="38" spans="2:9" s="16" customFormat="1" ht="18" customHeight="1" x14ac:dyDescent="0.25">
      <c r="B38" s="23" t="s">
        <v>200</v>
      </c>
      <c r="C38" s="23" t="s">
        <v>172</v>
      </c>
      <c r="D38" s="24" t="s">
        <v>201</v>
      </c>
      <c r="E38" s="23" t="s">
        <v>53</v>
      </c>
      <c r="F38" s="35">
        <v>900</v>
      </c>
      <c r="G38" s="56">
        <v>600</v>
      </c>
      <c r="H38" s="29">
        <v>1</v>
      </c>
      <c r="I38" s="43">
        <f>PRODUCT('Sf Order form'!$F38*'Sf Order form'!$H38)</f>
        <v>900</v>
      </c>
    </row>
    <row r="39" spans="2:9" s="16" customFormat="1" ht="18" customHeight="1" x14ac:dyDescent="0.25">
      <c r="B39" s="23" t="s">
        <v>200</v>
      </c>
      <c r="C39" s="23" t="s">
        <v>172</v>
      </c>
      <c r="D39" s="24" t="s">
        <v>202</v>
      </c>
      <c r="E39" s="23" t="s">
        <v>53</v>
      </c>
      <c r="F39" s="35">
        <v>1200</v>
      </c>
      <c r="G39" s="56">
        <v>800</v>
      </c>
      <c r="H39" s="29">
        <v>2</v>
      </c>
      <c r="I39" s="43">
        <f>PRODUCT('Sf Order form'!$F39*'Sf Order form'!$H39)</f>
        <v>2400</v>
      </c>
    </row>
    <row r="40" spans="2:9" s="16" customFormat="1" ht="18" customHeight="1" x14ac:dyDescent="0.25">
      <c r="B40" s="23" t="s">
        <v>200</v>
      </c>
      <c r="C40" s="23" t="s">
        <v>172</v>
      </c>
      <c r="D40" s="24" t="s">
        <v>202</v>
      </c>
      <c r="E40" s="23" t="s">
        <v>203</v>
      </c>
      <c r="F40" s="35">
        <v>1200</v>
      </c>
      <c r="G40" s="56">
        <v>800</v>
      </c>
      <c r="H40" s="29">
        <v>2</v>
      </c>
      <c r="I40" s="43">
        <f>PRODUCT('Sf Order form'!$F40*'Sf Order form'!$H40)</f>
        <v>2400</v>
      </c>
    </row>
    <row r="41" spans="2:9" s="16" customFormat="1" ht="18" customHeight="1" x14ac:dyDescent="0.25">
      <c r="B41" s="23" t="s">
        <v>200</v>
      </c>
      <c r="C41" s="23" t="s">
        <v>172</v>
      </c>
      <c r="D41" s="24" t="s">
        <v>204</v>
      </c>
      <c r="E41" s="23" t="s">
        <v>53</v>
      </c>
      <c r="F41" s="35">
        <v>2200</v>
      </c>
      <c r="G41" s="56">
        <v>1500</v>
      </c>
      <c r="H41" s="29">
        <v>2</v>
      </c>
      <c r="I41" s="43">
        <f>PRODUCT('Sf Order form'!$F41*'Sf Order form'!$H41)</f>
        <v>4400</v>
      </c>
    </row>
    <row r="42" spans="2:9" s="16" customFormat="1" ht="18" customHeight="1" x14ac:dyDescent="0.25">
      <c r="B42" s="23" t="s">
        <v>200</v>
      </c>
      <c r="C42" s="23" t="s">
        <v>172</v>
      </c>
      <c r="D42" s="24" t="s">
        <v>205</v>
      </c>
      <c r="E42" s="23" t="s">
        <v>53</v>
      </c>
      <c r="F42" s="35">
        <v>2900</v>
      </c>
      <c r="G42" s="56">
        <v>1950</v>
      </c>
      <c r="H42" s="29">
        <v>1</v>
      </c>
      <c r="I42" s="43">
        <f>PRODUCT('Sf Order form'!$F42*'Sf Order form'!$H42)</f>
        <v>2900</v>
      </c>
    </row>
    <row r="43" spans="2:9" s="16" customFormat="1" ht="18" customHeight="1" x14ac:dyDescent="0.25">
      <c r="B43" s="23" t="s">
        <v>200</v>
      </c>
      <c r="C43" s="23" t="s">
        <v>172</v>
      </c>
      <c r="D43" s="24" t="s">
        <v>205</v>
      </c>
      <c r="E43" s="23" t="s">
        <v>203</v>
      </c>
      <c r="F43" s="35">
        <v>2900</v>
      </c>
      <c r="G43" s="56">
        <v>1950</v>
      </c>
      <c r="H43" s="29">
        <v>1</v>
      </c>
      <c r="I43" s="43">
        <f>PRODUCT('Sf Order form'!$F43*'Sf Order form'!$H43)</f>
        <v>2900</v>
      </c>
    </row>
    <row r="44" spans="2:9" s="13" customFormat="1" ht="16.350000000000001" customHeight="1" x14ac:dyDescent="0.2">
      <c r="B44" s="38" t="s">
        <v>206</v>
      </c>
      <c r="C44" s="38" t="s">
        <v>177</v>
      </c>
      <c r="D44" s="39" t="s">
        <v>207</v>
      </c>
      <c r="E44" s="40" t="s">
        <v>53</v>
      </c>
      <c r="F44" s="41">
        <v>1850</v>
      </c>
      <c r="G44" s="56">
        <v>1600</v>
      </c>
      <c r="H44" s="42">
        <v>2</v>
      </c>
      <c r="I44" s="44">
        <f>PRODUCT('Sf Order form'!$F44*'Sf Order form'!$H44)</f>
        <v>3700</v>
      </c>
    </row>
    <row r="45" spans="2:9" s="13" customFormat="1" ht="16.350000000000001" customHeight="1" x14ac:dyDescent="0.2">
      <c r="B45" s="53" t="s">
        <v>210</v>
      </c>
      <c r="C45" s="53" t="s">
        <v>177</v>
      </c>
      <c r="D45" s="54" t="s">
        <v>209</v>
      </c>
      <c r="E45" s="55"/>
      <c r="F45" s="56">
        <v>375</v>
      </c>
      <c r="G45" s="56">
        <v>250</v>
      </c>
      <c r="H45" s="57">
        <v>1</v>
      </c>
      <c r="I45" s="44">
        <f>PRODUCT('Sf Order form'!$F45*'Sf Order form'!$H45)</f>
        <v>375</v>
      </c>
    </row>
    <row r="46" spans="2:9" s="13" customFormat="1" ht="20.45" customHeight="1" x14ac:dyDescent="0.2">
      <c r="B46" s="63"/>
      <c r="C46" s="64"/>
      <c r="D46" s="64"/>
      <c r="E46" s="64"/>
      <c r="F46" s="64"/>
      <c r="G46" s="64"/>
      <c r="H46" s="58">
        <f>SUM(H6:H45)</f>
        <v>67</v>
      </c>
      <c r="I46" s="59">
        <f>SUM(I6:I44)</f>
        <v>111770</v>
      </c>
    </row>
    <row r="47" spans="2:9" s="13" customFormat="1" ht="16.350000000000001" customHeight="1" x14ac:dyDescent="0.2">
      <c r="D47" s="14"/>
      <c r="E47" s="14"/>
    </row>
    <row r="48" spans="2:9" s="13" customFormat="1" ht="16.350000000000001" customHeight="1" x14ac:dyDescent="0.2">
      <c r="D48" s="14"/>
      <c r="E48" s="14"/>
    </row>
    <row r="49" spans="4:5" s="13" customFormat="1" ht="16.350000000000001" customHeight="1" x14ac:dyDescent="0.2">
      <c r="D49" s="14"/>
      <c r="E49" s="14"/>
    </row>
    <row r="50" spans="4:5" s="13" customFormat="1" ht="16.350000000000001" customHeight="1" x14ac:dyDescent="0.2">
      <c r="D50" s="14"/>
      <c r="E50" s="14"/>
    </row>
    <row r="51" spans="4:5" ht="16.350000000000001" customHeight="1" x14ac:dyDescent="0.25"/>
    <row r="52" spans="4:5" ht="16.350000000000001" customHeight="1" x14ac:dyDescent="0.25"/>
    <row r="53" spans="4:5" ht="16.350000000000001" customHeight="1" x14ac:dyDescent="0.25"/>
    <row r="54" spans="4:5" ht="16.350000000000001" customHeight="1" x14ac:dyDescent="0.25"/>
    <row r="55" spans="4:5" ht="16.350000000000001" customHeight="1" x14ac:dyDescent="0.25"/>
    <row r="56" spans="4:5" ht="16.350000000000001" customHeight="1" x14ac:dyDescent="0.25"/>
    <row r="57" spans="4:5" ht="16.350000000000001" customHeight="1" x14ac:dyDescent="0.25"/>
  </sheetData>
  <mergeCells count="2">
    <mergeCell ref="B2:I4"/>
    <mergeCell ref="B46:G46"/>
  </mergeCells>
  <printOptions horizontalCentered="1"/>
  <pageMargins left="0.39374999999999999" right="0.39374999999999999" top="0.315278" bottom="0.78749999999999998" header="0.19652800000000001" footer="0.315278"/>
  <pageSetup paperSize="9" scale="65" fitToWidth="0" fitToHeight="2" orientation="portrait" r:id="rId1"/>
  <headerFooter>
    <oddFooter>&amp;C&amp;"Arial"&amp;8Page &amp;P of &amp;N</oddFooter>
  </headerFooter>
  <drawing r:id="rId2"/>
  <extLst>
    <ext uri="smNativeData">
      <pm:sheetPrefs xmlns:pm="smNativeData" day="17174267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5" workbookViewId="0"/>
  </sheetViews>
  <sheetFormatPr defaultColWidth="10" defaultRowHeight="15" x14ac:dyDescent="0.25"/>
  <sheetData/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74267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Sf Retail Price</vt:lpstr>
      <vt:lpstr>Sf Order form</vt:lpstr>
      <vt:lpstr>Φύλλο2</vt:lpstr>
      <vt:lpstr>'Sf Retail Price'!Print_Area</vt:lpstr>
      <vt:lpstr>'Sf Order form'!Print_Titles</vt:lpstr>
      <vt:lpstr>'Sf Retail Price'!Print_Titles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</dc:creator>
  <cp:keywords/>
  <dc:description/>
  <cp:lastModifiedBy>sonus hifi</cp:lastModifiedBy>
  <cp:revision>0</cp:revision>
  <cp:lastPrinted>2024-09-24T14:13:01Z</cp:lastPrinted>
  <dcterms:created xsi:type="dcterms:W3CDTF">2014-09-30T09:08:24Z</dcterms:created>
  <dcterms:modified xsi:type="dcterms:W3CDTF">2024-09-24T14:38:51Z</dcterms:modified>
</cp:coreProperties>
</file>